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Foundation_Katja\Documents\KEHMET\Kehmet_pohjat\"/>
    </mc:Choice>
  </mc:AlternateContent>
  <xr:revisionPtr revIDLastSave="0" documentId="13_ncr:1_{FA5EC0F5-979D-4B09-9CF8-567343E2CA94}" xr6:coauthVersionLast="45" xr6:coauthVersionMax="45" xr10:uidLastSave="{00000000-0000-0000-0000-000000000000}"/>
  <bookViews>
    <workbookView xWindow="-110" yWindow="-110" windowWidth="19420" windowHeight="10420" xr2:uid="{00000000-000D-0000-FFFF-FFFF00000000}"/>
  </bookViews>
  <sheets>
    <sheet name="Hoshin Kanri POHJA ohje" sheetId="2" r:id="rId1"/>
    <sheet name="Hoshin Kanri -esimerkki"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53" i="2" l="1"/>
  <c r="Z50" i="2"/>
  <c r="AS49" i="2"/>
  <c r="Z46" i="2"/>
  <c r="AU45" i="2"/>
  <c r="AS45" i="2"/>
  <c r="AU44" i="2"/>
  <c r="AU43" i="2"/>
  <c r="AU42" i="2"/>
  <c r="Z42" i="2"/>
  <c r="AU41" i="2"/>
  <c r="AS41" i="2"/>
  <c r="AR41" i="2"/>
  <c r="AQ41" i="2"/>
  <c r="AP41" i="2"/>
  <c r="AO41" i="2"/>
  <c r="AN41" i="2"/>
  <c r="AM41" i="2"/>
  <c r="AL41" i="2"/>
  <c r="AK41" i="2"/>
  <c r="AJ41" i="2"/>
  <c r="AI41" i="2"/>
  <c r="AH41" i="2"/>
  <c r="AG41" i="2"/>
  <c r="AF41" i="2"/>
  <c r="AE41" i="2"/>
  <c r="AD41" i="2"/>
  <c r="AU40" i="2"/>
  <c r="AB40" i="2"/>
  <c r="AU39" i="2"/>
  <c r="AB39" i="2"/>
  <c r="AU38" i="2"/>
  <c r="AB38" i="2"/>
  <c r="Z38" i="2"/>
  <c r="Y38" i="2"/>
  <c r="X38" i="2"/>
  <c r="W38" i="2"/>
  <c r="V38" i="2"/>
  <c r="U38" i="2"/>
  <c r="T38" i="2"/>
  <c r="S38" i="2"/>
  <c r="R38" i="2"/>
  <c r="Q38" i="2"/>
  <c r="P38" i="2"/>
  <c r="AU37" i="2"/>
  <c r="AB37" i="2"/>
  <c r="O37" i="2"/>
  <c r="N37" i="2"/>
  <c r="AU36" i="2"/>
  <c r="AB36" i="2"/>
  <c r="O36" i="2"/>
  <c r="N36" i="2"/>
  <c r="L36" i="2"/>
  <c r="K36" i="2"/>
  <c r="J36" i="2"/>
  <c r="I36" i="2"/>
  <c r="H36" i="2"/>
  <c r="G36" i="2"/>
  <c r="F36" i="2"/>
  <c r="E36" i="2"/>
  <c r="AU35" i="2"/>
  <c r="AB35" i="2"/>
  <c r="O35" i="2"/>
  <c r="N35" i="2"/>
  <c r="AU34" i="2"/>
  <c r="AB34" i="2"/>
  <c r="O34" i="2"/>
  <c r="N34" i="2"/>
  <c r="AU33" i="2"/>
  <c r="AB33" i="2"/>
  <c r="O33" i="2"/>
  <c r="N33" i="2"/>
  <c r="AU32" i="2"/>
  <c r="AB32" i="2"/>
  <c r="O32" i="2"/>
  <c r="N32" i="2"/>
  <c r="AU31" i="2"/>
  <c r="AT31" i="2"/>
  <c r="AB31" i="2"/>
  <c r="AA31" i="2"/>
  <c r="O31" i="2"/>
  <c r="N31" i="2"/>
  <c r="M31" i="2"/>
  <c r="P30" i="2" s="1"/>
  <c r="AZ30" i="2"/>
  <c r="AV30" i="2"/>
  <c r="AD30" i="2"/>
  <c r="AC30" i="2"/>
  <c r="O30" i="2"/>
  <c r="E30" i="2"/>
  <c r="AC39" i="2" l="1"/>
  <c r="AC34" i="2"/>
  <c r="AC35" i="2"/>
  <c r="AC40" i="2"/>
  <c r="AC33" i="2"/>
  <c r="AC37" i="2"/>
  <c r="AC38" i="2"/>
  <c r="AC31" i="2"/>
  <c r="AC32" i="2"/>
  <c r="AC36" i="2"/>
  <c r="AR29" i="1"/>
  <c r="AU19" i="1"/>
  <c r="AV45" i="2" l="1"/>
  <c r="AV44" i="2"/>
  <c r="AV34" i="2"/>
  <c r="AV40" i="2"/>
  <c r="AV35" i="2"/>
  <c r="AV31" i="2"/>
  <c r="AV43" i="2"/>
  <c r="AV38" i="2"/>
  <c r="AV37" i="2"/>
  <c r="AV33" i="2"/>
  <c r="AV42" i="2"/>
  <c r="AV41" i="2"/>
  <c r="AV39" i="2"/>
  <c r="AV36" i="2"/>
  <c r="AV32" i="2"/>
  <c r="O19" i="1"/>
  <c r="AS41" i="1"/>
  <c r="AZ18" i="1"/>
  <c r="Z38" i="1"/>
  <c r="E18" i="1"/>
  <c r="AS37" i="1"/>
  <c r="Z34" i="1"/>
  <c r="AU33" i="1"/>
  <c r="AS33" i="1"/>
  <c r="AU32" i="1"/>
  <c r="AU31" i="1"/>
  <c r="AU30" i="1"/>
  <c r="Z30" i="1"/>
  <c r="AU29" i="1"/>
  <c r="AS29" i="1"/>
  <c r="AQ29" i="1"/>
  <c r="AP29" i="1"/>
  <c r="AO29" i="1"/>
  <c r="AN29" i="1"/>
  <c r="AM29" i="1"/>
  <c r="AL29" i="1"/>
  <c r="AK29" i="1"/>
  <c r="AJ29" i="1"/>
  <c r="AI29" i="1"/>
  <c r="AH29" i="1"/>
  <c r="AG29" i="1"/>
  <c r="AF29" i="1"/>
  <c r="AE29" i="1"/>
  <c r="AD29" i="1"/>
  <c r="AU28" i="1"/>
  <c r="AB28" i="1"/>
  <c r="AU27" i="1"/>
  <c r="AB27" i="1"/>
  <c r="AU26" i="1"/>
  <c r="AB26" i="1"/>
  <c r="Z26" i="1"/>
  <c r="Y26" i="1"/>
  <c r="X26" i="1"/>
  <c r="W26" i="1"/>
  <c r="V26" i="1"/>
  <c r="U26" i="1"/>
  <c r="T26" i="1"/>
  <c r="S26" i="1"/>
  <c r="R26" i="1"/>
  <c r="Q26" i="1"/>
  <c r="P26" i="1"/>
  <c r="AU25" i="1"/>
  <c r="AB25" i="1"/>
  <c r="O25" i="1"/>
  <c r="N25" i="1"/>
  <c r="AU24" i="1"/>
  <c r="AB24" i="1"/>
  <c r="O24" i="1"/>
  <c r="N24" i="1"/>
  <c r="L24" i="1"/>
  <c r="K24" i="1"/>
  <c r="J24" i="1"/>
  <c r="I24" i="1"/>
  <c r="H24" i="1"/>
  <c r="G24" i="1"/>
  <c r="F24" i="1"/>
  <c r="E24" i="1"/>
  <c r="AU23" i="1"/>
  <c r="AB23" i="1"/>
  <c r="O23" i="1"/>
  <c r="N23" i="1"/>
  <c r="AU22" i="1"/>
  <c r="AB22" i="1"/>
  <c r="O22" i="1"/>
  <c r="N22" i="1"/>
  <c r="AU21" i="1"/>
  <c r="AB21" i="1"/>
  <c r="O21" i="1"/>
  <c r="N21" i="1"/>
  <c r="AU20" i="1"/>
  <c r="AB20" i="1"/>
  <c r="O20" i="1"/>
  <c r="N20" i="1"/>
  <c r="AT19" i="1"/>
  <c r="AB19" i="1"/>
  <c r="AA19" i="1"/>
  <c r="AD18" i="1" s="1"/>
  <c r="N19" i="1"/>
  <c r="M19" i="1"/>
  <c r="P18" i="1" s="1"/>
  <c r="AV18" i="1"/>
  <c r="AC18" i="1"/>
  <c r="O18" i="1"/>
  <c r="AW41" i="2" l="1"/>
  <c r="AW38" i="2"/>
  <c r="AW40" i="2"/>
  <c r="AW32" i="2"/>
  <c r="AW42" i="2"/>
  <c r="AW43" i="2"/>
  <c r="AW34" i="2"/>
  <c r="AW36" i="2"/>
  <c r="AW33" i="2"/>
  <c r="AW31" i="2"/>
  <c r="AW44" i="2"/>
  <c r="AW39" i="2"/>
  <c r="AW37" i="2"/>
  <c r="AW35" i="2"/>
  <c r="AW45" i="2"/>
  <c r="AC28" i="1"/>
  <c r="AC21" i="1"/>
  <c r="AC20" i="1"/>
  <c r="AC22" i="1"/>
  <c r="AC24" i="1"/>
  <c r="AC23" i="1"/>
  <c r="AC25" i="1"/>
  <c r="AC19" i="1"/>
  <c r="AV19" i="1" s="1"/>
  <c r="AC26" i="1"/>
  <c r="AC27" i="1"/>
  <c r="AV29" i="1" l="1"/>
  <c r="AV32" i="1"/>
  <c r="AV30" i="1"/>
  <c r="AV25" i="1"/>
  <c r="AV23" i="1"/>
  <c r="AV21" i="1"/>
  <c r="AV22" i="1"/>
  <c r="AV20" i="1"/>
  <c r="AW19" i="1" s="1"/>
  <c r="AV33" i="1"/>
  <c r="AV28" i="1"/>
  <c r="AV27" i="1"/>
  <c r="AV26" i="1"/>
  <c r="AV31" i="1"/>
  <c r="AV24" i="1"/>
  <c r="AW24" i="1" l="1"/>
  <c r="AW27" i="1"/>
  <c r="AW22" i="1"/>
  <c r="AW25" i="1"/>
  <c r="AW28" i="1"/>
  <c r="AW30" i="1"/>
  <c r="AW31" i="1"/>
  <c r="AW33" i="1"/>
  <c r="AW21" i="1"/>
  <c r="AW32" i="1"/>
  <c r="AW26" i="1"/>
  <c r="AW20" i="1"/>
  <c r="AW23" i="1"/>
  <c r="AW29" i="1"/>
</calcChain>
</file>

<file path=xl/sharedStrings.xml><?xml version="1.0" encoding="utf-8"?>
<sst xmlns="http://schemas.openxmlformats.org/spreadsheetml/2006/main" count="111" uniqueCount="88">
  <si>
    <t>Visio</t>
  </si>
  <si>
    <t>Strategia</t>
  </si>
  <si>
    <t>Tavoitteet</t>
  </si>
  <si>
    <t>50% kasvua seuraavan vuoden aikana</t>
  </si>
  <si>
    <t>Tehtävät</t>
  </si>
  <si>
    <t>Osta 3 pienempää kilpailijaa</t>
  </si>
  <si>
    <t>Vastuullinen</t>
  </si>
  <si>
    <t>Mittari</t>
  </si>
  <si>
    <t>toinen</t>
  </si>
  <si>
    <t>kolmas</t>
  </si>
  <si>
    <t>neljäs</t>
  </si>
  <si>
    <t>viides</t>
  </si>
  <si>
    <t>jotakin tärkeää</t>
  </si>
  <si>
    <t>Missio</t>
  </si>
  <si>
    <t>Tärkeys</t>
  </si>
  <si>
    <t>Sähköautot ja muut uusiutuvaan energiaan perustuvat kulkuneuvot tulevat syrjäyttämään fossiilista polttoainetta käyttävät ajoneuvot</t>
  </si>
  <si>
    <t>Olemme mukana ajamassa muutosta</t>
  </si>
  <si>
    <t>Olemme paras paikka työskennellä ko muutosta ajatellen</t>
  </si>
  <si>
    <t>KUUDES</t>
  </si>
  <si>
    <t>seitsemäs</t>
  </si>
  <si>
    <t>kahdeksas</t>
  </si>
  <si>
    <t>Yhdeksäs</t>
  </si>
  <si>
    <t>Kymmenes</t>
  </si>
  <si>
    <t xml:space="preserve">Organisaatio </t>
  </si>
  <si>
    <t>Laatija</t>
  </si>
  <si>
    <t>Muistiinpanot</t>
  </si>
  <si>
    <t>Päivämäärä</t>
  </si>
  <si>
    <t>Mission tärkeys</t>
  </si>
  <si>
    <t>Vastaavuuden voimakkuus</t>
  </si>
  <si>
    <t>Hyvä julkisuuskuva</t>
  </si>
  <si>
    <t>Ajankohta</t>
  </si>
  <si>
    <t>Arvotuskriteerit</t>
  </si>
  <si>
    <t>kuuudes</t>
  </si>
  <si>
    <t>Strategian valmistelu tavoitteita varten</t>
  </si>
  <si>
    <t>Tavoitteiden valmistelu tehtäviä varten</t>
  </si>
  <si>
    <t>Tehtävien valmistelu tekemistä varten</t>
  </si>
  <si>
    <t>Tehtävien tekeminen</t>
  </si>
  <si>
    <t>Kilpailijoita nopeampi kasvu</t>
  </si>
  <si>
    <t>Työntekijöiden sitoutuminen</t>
  </si>
  <si>
    <t>3. kohta</t>
  </si>
  <si>
    <t>4. kohta</t>
  </si>
  <si>
    <t>5. kohta</t>
  </si>
  <si>
    <t>6. kohta</t>
  </si>
  <si>
    <t>7. kohta</t>
  </si>
  <si>
    <t>Kirjoita tähän, mikä on organisaation visio</t>
  </si>
  <si>
    <t>Kirjaa tähän, mikä on organisaation missio…</t>
  </si>
  <si>
    <t>…ja anna jokaiselle riville pisteytys sen mukaan…</t>
  </si>
  <si>
    <t>…kuinka ne painottuvat…</t>
  </si>
  <si>
    <t>…asteikolla 13 - 8 - 5 - 3 - 2 - 1…</t>
  </si>
  <si>
    <t>…mitä enemmän pisteitä, sen tärkeämpi mission osa.</t>
  </si>
  <si>
    <t>Kirjaa tähän strategiset toimet…</t>
  </si>
  <si>
    <t>…jotka toteuttavat visiota ja missiota…</t>
  </si>
  <si>
    <t>…ja tarkastele niitä sen mukaan…</t>
  </si>
  <si>
    <t>Kirjaa tähän kaikki tavoitteet…</t>
  </si>
  <si>
    <t>…konkreettisella tasolla…</t>
  </si>
  <si>
    <t>…ja samoin kuin strategia-kohdassa…</t>
  </si>
  <si>
    <t>…merkitse korrelaatio…</t>
  </si>
  <si>
    <t>…strategian ja tavoitteiden välillä…</t>
  </si>
  <si>
    <t>…alle luvuin 0, 2, 5, 9…</t>
  </si>
  <si>
    <t>…taulukossa on laskentakaava…</t>
  </si>
  <si>
    <t>…joka tuottaa pisteytyksen…</t>
  </si>
  <si>
    <t>…ja auttaa järjestämään tavoitteet…</t>
  </si>
  <si>
    <t>…tehtäviksi ja vastuuttamaan ne.</t>
  </si>
  <si>
    <t>..kuinka ne vastaava mission osaa…</t>
  </si>
  <si>
    <t>…käytä lukuja 0, 2, 5, 9 ilmaisemaan …</t>
  </si>
  <si>
    <t xml:space="preserve"> … korrelaation vahvuus…</t>
  </si>
  <si>
    <t>…laskentakaava tuottaa tärkeysjärjestyksen.</t>
  </si>
  <si>
    <t>Tässä vaiheessa olet jalostanut…</t>
  </si>
  <si>
    <t>…visiosta, missiosta ja strategiasta….</t>
  </si>
  <si>
    <t>…näkymän siihen, mitä kannattaa…</t>
  </si>
  <si>
    <t>…priorisoida…</t>
  </si>
  <si>
    <t>…ja määritellyt tavoitteista tehtäviä…</t>
  </si>
  <si>
    <t>…jotka kirjataan tähän…</t>
  </si>
  <si>
    <t>…ja joille annetaan myös pisteytys…</t>
  </si>
  <si>
    <t>…ilmaisemaan, kuinka ne korreloivat…</t>
  </si>
  <si>
    <t>…tavoitteiden kanssa….</t>
  </si>
  <si>
    <t>…käyttäen jälleen asteikkoa 0, 2, 5, 9…</t>
  </si>
  <si>
    <t>…Tässäkin osassa taulukkoa…</t>
  </si>
  <si>
    <t>…alla on laskentakaava valmiina…</t>
  </si>
  <si>
    <t>…ja se laskee, miten tehtävät…</t>
  </si>
  <si>
    <t>…painottuvat tärkeysjärjestykseen…</t>
  </si>
  <si>
    <t>…jonka jälkeen ne vastuutetaan.</t>
  </si>
  <si>
    <t>1) Visio</t>
  </si>
  <si>
    <t>2) Missio</t>
  </si>
  <si>
    <t>3) Strategia</t>
  </si>
  <si>
    <t>4) Tavoitteet</t>
  </si>
  <si>
    <t>5) Tehtävät</t>
  </si>
  <si>
    <r>
      <t xml:space="preserve">Hoshin Kanri -päivittäisjohtamisen pohjan avulla saadaan näkymä siihen, miten eri tehtävät toteuttavat organisaation visiota, ja mikä niiden keskinäinen tärkeysjärjestys on vision kannalta. Tämä auttaa päätöksenteossa ja priorisoinnissa. Kun työkalu otetaan käyttöön, kannattaa myös keskustella ja reflektoida, onko asioiden (esim. tavoitteet ja tehtävät) välinen yhteys nähty oikein ja merkitty niille oikea korrelaatio. Näin kyvykkyys työkalun käyttämiseen kasvaa ja sujuvoituu. 
Alla olevaan päivittäisjohtamisen pohjan täytettäviin kohtiin on kirjoitettu työkaluvihjeitä. Taulukossa on paljon valmiita kaavoja: myös osa tekstistä siirtyy automaattisesti toisaalle taulukkoon. Nämä tekstikohdat on merkitty taulukkoon </t>
    </r>
    <r>
      <rPr>
        <i/>
        <sz val="10"/>
        <color theme="1"/>
        <rFont val="Arial"/>
        <family val="2"/>
      </rPr>
      <t>kursiivilla.</t>
    </r>
    <r>
      <rPr>
        <sz val="10"/>
        <color theme="1"/>
        <rFont val="Arial"/>
        <family val="2"/>
      </rPr>
      <t xml:space="preserve"> Täytettävien kohtien otsikot on numeroitu 1-5. 
</t>
    </r>
    <r>
      <rPr>
        <b/>
        <sz val="10"/>
        <color theme="1"/>
        <rFont val="Arial"/>
        <family val="2"/>
      </rPr>
      <t xml:space="preserve">Luettuasi nämä ohjeet katso valmiiksi täytetty esimerkkitaulukko toiselta välilehdeltä - kokeile muuttaa jotakin tekstikohtaa tai lukua, huomaat, mihin kaikkialle se vaikuttaa. </t>
    </r>
    <r>
      <rPr>
        <i/>
        <sz val="10"/>
        <color theme="1"/>
        <rFont val="Arial"/>
        <family val="2"/>
      </rPr>
      <t xml:space="preserve">
</t>
    </r>
    <r>
      <rPr>
        <b/>
        <i/>
        <sz val="10"/>
        <color theme="1"/>
        <rFont val="Arial"/>
        <family val="2"/>
      </rPr>
      <t xml:space="preserve">
</t>
    </r>
    <r>
      <rPr>
        <b/>
        <sz val="10"/>
        <color theme="1"/>
        <rFont val="Arial"/>
        <family val="2"/>
      </rPr>
      <t xml:space="preserve">Hoshin Kanri -pohjan täyttämisjärjestys on seuraava:
</t>
    </r>
    <r>
      <rPr>
        <sz val="10"/>
        <color theme="1"/>
        <rFont val="Arial"/>
        <family val="2"/>
      </rPr>
      <t xml:space="preserve">
1) Kirjaa organisaation </t>
    </r>
    <r>
      <rPr>
        <b/>
        <sz val="10"/>
        <color theme="1"/>
        <rFont val="Arial"/>
        <family val="2"/>
      </rPr>
      <t>visio;</t>
    </r>
    <r>
      <rPr>
        <sz val="10"/>
        <color theme="1"/>
        <rFont val="Arial"/>
        <family val="2"/>
      </rPr>
      <t xml:space="preserve"> se on perusta.
2) Täsmennä </t>
    </r>
    <r>
      <rPr>
        <b/>
        <sz val="10"/>
        <color theme="1"/>
        <rFont val="Arial"/>
        <family val="2"/>
      </rPr>
      <t xml:space="preserve">missio </t>
    </r>
    <r>
      <rPr>
        <sz val="10"/>
        <color theme="1"/>
        <rFont val="Arial"/>
        <family val="2"/>
      </rPr>
      <t xml:space="preserve">osa-alueisiinsa ja anna niille </t>
    </r>
    <r>
      <rPr>
        <b/>
        <sz val="10"/>
        <color theme="1"/>
        <rFont val="Arial"/>
        <family val="2"/>
      </rPr>
      <t xml:space="preserve">numeerinen painotus asteikolla 1, 2, 3, 5, 8, 13. </t>
    </r>
    <r>
      <rPr>
        <sz val="10"/>
        <color theme="1"/>
        <rFont val="Arial"/>
        <family val="2"/>
      </rPr>
      <t xml:space="preserve">(Huom. taulukossa on valmis pudotusvalikko arvoille) </t>
    </r>
    <r>
      <rPr>
        <b/>
        <sz val="10"/>
        <color theme="1"/>
        <rFont val="Arial"/>
        <family val="2"/>
      </rPr>
      <t xml:space="preserve">
</t>
    </r>
    <r>
      <rPr>
        <sz val="10"/>
        <color theme="1"/>
        <rFont val="Arial"/>
        <family val="2"/>
      </rPr>
      <t xml:space="preserve">3) Kirjaa sitten </t>
    </r>
    <r>
      <rPr>
        <b/>
        <sz val="10"/>
        <color theme="1"/>
        <rFont val="Arial"/>
        <family val="2"/>
      </rPr>
      <t>strategian</t>
    </r>
    <r>
      <rPr>
        <sz val="10"/>
        <color theme="1"/>
        <rFont val="Arial"/>
        <family val="2"/>
      </rPr>
      <t xml:space="preserve"> osat. Teksti kopioituu pystysarakkeista vaakatasoon (nyt </t>
    </r>
    <r>
      <rPr>
        <i/>
        <sz val="10"/>
        <color theme="1"/>
        <rFont val="Arial"/>
        <family val="2"/>
      </rPr>
      <t>kursivoituna</t>
    </r>
    <r>
      <rPr>
        <sz val="10"/>
        <color theme="1"/>
        <rFont val="Arial"/>
        <family val="2"/>
      </rPr>
      <t xml:space="preserve">). Kuvaa sen jälkeen numeerisesti </t>
    </r>
    <r>
      <rPr>
        <b/>
        <sz val="10"/>
        <color theme="1"/>
        <rFont val="Arial"/>
        <family val="2"/>
      </rPr>
      <t>mission ja strategian välinen korrelaatio</t>
    </r>
    <r>
      <rPr>
        <sz val="10"/>
        <color theme="1"/>
        <rFont val="Arial"/>
        <family val="2"/>
      </rPr>
      <t xml:space="preserve"> asteikolla 0, 2, 5, 9.  Pohja laskee nyt strategian osien tärkeysjärjestyksen. Niiden valmistelu tavoitteiksi vastuutetaan, valitaan seurantamittarit ja aikataulutetaan. 
4) </t>
    </r>
    <r>
      <rPr>
        <b/>
        <sz val="10"/>
        <color theme="1"/>
        <rFont val="Arial"/>
        <family val="2"/>
      </rPr>
      <t>Tavoitteet</t>
    </r>
    <r>
      <rPr>
        <sz val="10"/>
        <color theme="1"/>
        <rFont val="Arial"/>
        <family val="2"/>
      </rPr>
      <t xml:space="preserve"> kirjataan taulukkoon. Myös nämä siirtyvät automaattisesti pystysarakkeista </t>
    </r>
    <r>
      <rPr>
        <i/>
        <sz val="10"/>
        <color theme="1"/>
        <rFont val="Arial"/>
        <family val="2"/>
      </rPr>
      <t>vaakariveille</t>
    </r>
    <r>
      <rPr>
        <sz val="10"/>
        <color theme="1"/>
        <rFont val="Arial"/>
        <family val="2"/>
      </rPr>
      <t xml:space="preserve">. Seuraavaksi kuvataan </t>
    </r>
    <r>
      <rPr>
        <b/>
        <sz val="10"/>
        <color theme="1"/>
        <rFont val="Arial"/>
        <family val="2"/>
      </rPr>
      <t xml:space="preserve">strategian ja tavoitteiden välinen korrelaatio asteikolla 0, 2, 5, 9. </t>
    </r>
    <r>
      <rPr>
        <sz val="10"/>
        <color theme="1"/>
        <rFont val="Arial"/>
        <family val="2"/>
      </rPr>
      <t xml:space="preserve">Laskentakaava tuottaa tavoitteille tärkeysjärjestyksen. Tavoitteet jalostetaan tehtäviksi: tämänkin kohdan valmistelu vastuutetaan, valitaan seurantamittarit ja aikataulutetaan. 
5) </t>
    </r>
    <r>
      <rPr>
        <b/>
        <sz val="10"/>
        <color theme="1"/>
        <rFont val="Arial"/>
        <family val="2"/>
      </rPr>
      <t xml:space="preserve">Tehtävät </t>
    </r>
    <r>
      <rPr>
        <sz val="10"/>
        <color theme="1"/>
        <rFont val="Arial"/>
        <family val="2"/>
      </rPr>
      <t xml:space="preserve">kirjataan ylös ja niiden alle </t>
    </r>
    <r>
      <rPr>
        <b/>
        <sz val="10"/>
        <color theme="1"/>
        <rFont val="Arial"/>
        <family val="2"/>
      </rPr>
      <t xml:space="preserve">korrelaatio tavoitteiden ja tehtävien välillä asteikolla 0, 2, 5, 9. </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</si>
</sst>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Arial"/>
      <family val="2"/>
    </font>
    <font>
      <b/>
      <sz val="16"/>
      <color theme="1"/>
      <name val="Arial"/>
      <family val="2"/>
    </font>
    <font>
      <sz val="16"/>
      <color theme="1"/>
      <name val="Arial"/>
      <family val="2"/>
    </font>
    <font>
      <sz val="16"/>
      <color theme="0"/>
      <name val="Arial"/>
      <family val="2"/>
    </font>
    <font>
      <sz val="11"/>
      <color theme="9" tint="-0.499984740745262"/>
      <name val="Arial"/>
      <family val="2"/>
    </font>
    <font>
      <sz val="12"/>
      <color theme="1"/>
      <name val="Arial"/>
      <family val="2"/>
    </font>
    <font>
      <b/>
      <sz val="11"/>
      <color theme="1"/>
      <name val="Arial"/>
      <family val="2"/>
    </font>
    <font>
      <sz val="13"/>
      <color theme="5" tint="-0.499984740745262"/>
      <name val="Arial"/>
      <family val="2"/>
    </font>
    <font>
      <sz val="13"/>
      <color theme="9" tint="-0.499984740745262"/>
      <name val="Arial"/>
      <family val="2"/>
    </font>
    <font>
      <sz val="13"/>
      <color theme="7" tint="-0.499984740745262"/>
      <name val="Arial"/>
      <family val="2"/>
    </font>
    <font>
      <sz val="16"/>
      <color theme="1" tint="0.499984740745262"/>
      <name val="Neo Sans"/>
    </font>
    <font>
      <sz val="14"/>
      <color theme="1"/>
      <name val="Arial"/>
      <family val="2"/>
    </font>
    <font>
      <sz val="14"/>
      <color theme="1"/>
      <name val="Calibri"/>
      <family val="2"/>
      <scheme val="minor"/>
    </font>
    <font>
      <i/>
      <sz val="11"/>
      <color theme="1"/>
      <name val="Arial"/>
      <family val="2"/>
    </font>
    <font>
      <b/>
      <i/>
      <sz val="11"/>
      <color theme="1"/>
      <name val="Arial"/>
      <family val="2"/>
    </font>
    <font>
      <sz val="10"/>
      <color theme="1"/>
      <name val="Arial"/>
      <family val="2"/>
    </font>
    <font>
      <i/>
      <sz val="10"/>
      <color theme="1"/>
      <name val="Arial"/>
      <family val="2"/>
    </font>
    <font>
      <b/>
      <sz val="10"/>
      <color theme="1"/>
      <name val="Arial"/>
      <family val="2"/>
    </font>
    <font>
      <b/>
      <i/>
      <sz val="10"/>
      <color theme="1"/>
      <name val="Arial"/>
      <family val="2"/>
    </font>
  </fonts>
  <fills count="17">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3399FF"/>
        <bgColor indexed="64"/>
      </patternFill>
    </fill>
    <fill>
      <patternFill patternType="solid">
        <fgColor rgb="FF66CCFF"/>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s>
  <borders count="43">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style="thin">
        <color theme="8" tint="0.39997558519241921"/>
      </bottom>
      <diagonal/>
    </border>
    <border>
      <left style="thin">
        <color theme="7"/>
      </left>
      <right style="thin">
        <color theme="7"/>
      </right>
      <top style="thin">
        <color theme="7"/>
      </top>
      <bottom style="thin">
        <color theme="7"/>
      </bottom>
      <diagonal/>
    </border>
    <border>
      <left style="thin">
        <color theme="7"/>
      </left>
      <right/>
      <top style="thin">
        <color theme="7"/>
      </top>
      <bottom style="thin">
        <color theme="7"/>
      </bottom>
      <diagonal/>
    </border>
    <border>
      <left style="thin">
        <color theme="7"/>
      </left>
      <right style="thin">
        <color theme="7"/>
      </right>
      <top style="thin">
        <color theme="7"/>
      </top>
      <bottom/>
      <diagonal/>
    </border>
    <border>
      <left style="thin">
        <color theme="7"/>
      </left>
      <right/>
      <top/>
      <bottom style="thin">
        <color theme="7"/>
      </bottom>
      <diagonal/>
    </border>
    <border>
      <left style="thin">
        <color theme="7"/>
      </left>
      <right/>
      <top style="thin">
        <color theme="7"/>
      </top>
      <bottom/>
      <diagonal/>
    </border>
    <border>
      <left style="thin">
        <color theme="7"/>
      </left>
      <right style="thin">
        <color theme="7"/>
      </right>
      <top/>
      <bottom style="thin">
        <color theme="7"/>
      </bottom>
      <diagonal/>
    </border>
    <border>
      <left style="thin">
        <color theme="5"/>
      </left>
      <right style="thin">
        <color theme="5"/>
      </right>
      <top style="thin">
        <color theme="5"/>
      </top>
      <bottom style="thin">
        <color theme="5"/>
      </bottom>
      <diagonal/>
    </border>
    <border>
      <left style="thin">
        <color theme="9"/>
      </left>
      <right style="thin">
        <color theme="9"/>
      </right>
      <top style="thin">
        <color theme="9"/>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diagonal/>
    </border>
    <border>
      <left/>
      <right/>
      <top/>
      <bottom style="thin">
        <color theme="9"/>
      </bottom>
      <diagonal/>
    </border>
    <border>
      <left/>
      <right style="thin">
        <color theme="9"/>
      </right>
      <top/>
      <bottom style="thin">
        <color theme="9"/>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8" tint="0.39997558519241921"/>
      </left>
      <right/>
      <top style="thin">
        <color theme="8" tint="0.39997558519241921"/>
      </top>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top/>
      <bottom/>
      <diagonal/>
    </border>
    <border>
      <left style="thin">
        <color theme="8" tint="0.39997558519241921"/>
      </left>
      <right/>
      <top/>
      <bottom style="thin">
        <color theme="8" tint="0.39997558519241921"/>
      </bottom>
      <diagonal/>
    </border>
    <border>
      <left/>
      <right/>
      <top/>
      <bottom style="thin">
        <color theme="5"/>
      </bottom>
      <diagonal/>
    </border>
    <border>
      <left style="thin">
        <color theme="5"/>
      </left>
      <right style="thin">
        <color theme="5"/>
      </right>
      <top/>
      <bottom style="thin">
        <color theme="5"/>
      </bottom>
      <diagonal/>
    </border>
    <border>
      <left/>
      <right style="thin">
        <color theme="7"/>
      </right>
      <top style="thin">
        <color theme="7"/>
      </top>
      <bottom/>
      <diagonal/>
    </border>
    <border>
      <left style="thin">
        <color theme="7"/>
      </left>
      <right/>
      <top/>
      <bottom/>
      <diagonal/>
    </border>
    <border>
      <left/>
      <right style="thin">
        <color theme="7"/>
      </right>
      <top/>
      <bottom/>
      <diagonal/>
    </border>
    <border>
      <left style="thin">
        <color theme="7"/>
      </left>
      <right style="thin">
        <color theme="7"/>
      </right>
      <top/>
      <bottom/>
      <diagonal/>
    </border>
    <border>
      <left/>
      <right/>
      <top style="thin">
        <color theme="9"/>
      </top>
      <bottom/>
      <diagonal/>
    </border>
    <border>
      <left/>
      <right/>
      <top style="thin">
        <color theme="5"/>
      </top>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9"/>
      </left>
      <right style="thin">
        <color theme="9"/>
      </right>
      <top style="thin">
        <color theme="9"/>
      </top>
      <bottom/>
      <diagonal/>
    </border>
    <border>
      <left/>
      <right/>
      <top style="thin">
        <color theme="7"/>
      </top>
      <bottom/>
      <diagonal/>
    </border>
    <border>
      <left/>
      <right style="thin">
        <color theme="5"/>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style="thin">
        <color theme="7" tint="0.39997558519241921"/>
      </right>
      <top/>
      <bottom/>
      <diagonal/>
    </border>
    <border>
      <left/>
      <right/>
      <top/>
      <bottom style="thin">
        <color theme="7"/>
      </bottom>
      <diagonal/>
    </border>
  </borders>
  <cellStyleXfs count="1">
    <xf numFmtId="0" fontId="0" fillId="0" borderId="0"/>
  </cellStyleXfs>
  <cellXfs count="132">
    <xf numFmtId="0" fontId="0" fillId="0" borderId="0" xfId="0"/>
    <xf numFmtId="0" fontId="1" fillId="16" borderId="0" xfId="0" applyFont="1" applyFill="1"/>
    <xf numFmtId="0" fontId="1" fillId="0" borderId="0" xfId="0" applyFont="1"/>
    <xf numFmtId="0" fontId="3" fillId="3" borderId="0" xfId="0" applyFont="1" applyFill="1"/>
    <xf numFmtId="0" fontId="1" fillId="3" borderId="0" xfId="0" applyFont="1" applyFill="1"/>
    <xf numFmtId="0" fontId="3" fillId="8" borderId="0" xfId="0" applyFont="1" applyFill="1"/>
    <xf numFmtId="0" fontId="1" fillId="8" borderId="0" xfId="0" applyFont="1" applyFill="1"/>
    <xf numFmtId="0" fontId="3" fillId="7" borderId="0" xfId="0" applyFont="1" applyFill="1"/>
    <xf numFmtId="0" fontId="1" fillId="7" borderId="0" xfId="0" applyFont="1" applyFill="1"/>
    <xf numFmtId="0" fontId="1" fillId="16" borderId="0" xfId="0" applyFont="1" applyFill="1" applyAlignment="1">
      <alignment textRotation="180"/>
    </xf>
    <xf numFmtId="0" fontId="1" fillId="0" borderId="0" xfId="0" applyFont="1" applyAlignment="1">
      <alignment textRotation="180"/>
    </xf>
    <xf numFmtId="0" fontId="1" fillId="2" borderId="0" xfId="0" applyFont="1" applyFill="1"/>
    <xf numFmtId="0" fontId="1" fillId="12" borderId="0" xfId="0" applyFont="1" applyFill="1"/>
    <xf numFmtId="0" fontId="1" fillId="13" borderId="0" xfId="0" applyFont="1" applyFill="1"/>
    <xf numFmtId="0" fontId="1" fillId="8" borderId="14" xfId="0" applyFont="1" applyFill="1" applyBorder="1"/>
    <xf numFmtId="0" fontId="1" fillId="14" borderId="0" xfId="0" applyFont="1" applyFill="1"/>
    <xf numFmtId="0" fontId="1" fillId="4" borderId="1" xfId="0" applyFont="1" applyFill="1" applyBorder="1" applyAlignment="1">
      <alignment wrapText="1"/>
    </xf>
    <xf numFmtId="0" fontId="1" fillId="15" borderId="18" xfId="0" applyFont="1" applyFill="1" applyBorder="1" applyAlignment="1">
      <alignment horizontal="center"/>
    </xf>
    <xf numFmtId="0" fontId="1" fillId="5" borderId="9" xfId="0" applyFont="1" applyFill="1" applyBorder="1" applyAlignment="1">
      <alignment horizontal="center"/>
    </xf>
    <xf numFmtId="0" fontId="1" fillId="5" borderId="9" xfId="0" applyFont="1" applyFill="1" applyBorder="1" applyAlignment="1">
      <alignment vertical="top" wrapText="1"/>
    </xf>
    <xf numFmtId="0" fontId="1" fillId="6" borderId="10" xfId="0" applyFont="1" applyFill="1" applyBorder="1"/>
    <xf numFmtId="0" fontId="1" fillId="6" borderId="15" xfId="0" applyFont="1" applyFill="1" applyBorder="1" applyAlignment="1">
      <alignment vertical="top" wrapText="1"/>
    </xf>
    <xf numFmtId="0" fontId="1" fillId="6" borderId="11" xfId="0" applyFont="1" applyFill="1" applyBorder="1" applyAlignment="1">
      <alignment vertical="top" wrapText="1"/>
    </xf>
    <xf numFmtId="0" fontId="1" fillId="9" borderId="7" xfId="0" applyFont="1" applyFill="1" applyBorder="1"/>
    <xf numFmtId="0" fontId="1" fillId="9" borderId="3" xfId="0" applyFont="1" applyFill="1" applyBorder="1" applyAlignment="1">
      <alignment horizontal="left" vertical="top" wrapText="1"/>
    </xf>
    <xf numFmtId="0" fontId="1" fillId="0" borderId="7" xfId="0" applyFont="1" applyBorder="1"/>
    <xf numFmtId="0" fontId="1" fillId="0" borderId="5" xfId="0" applyFont="1" applyBorder="1"/>
    <xf numFmtId="0" fontId="1" fillId="15" borderId="19" xfId="0" applyFont="1" applyFill="1" applyBorder="1" applyAlignment="1">
      <alignment horizontal="center"/>
    </xf>
    <xf numFmtId="0" fontId="1" fillId="6" borderId="12" xfId="0" applyFont="1" applyFill="1" applyBorder="1" applyAlignment="1">
      <alignment vertical="top" wrapText="1"/>
    </xf>
    <xf numFmtId="0" fontId="1" fillId="0" borderId="4" xfId="0" applyFont="1" applyBorder="1"/>
    <xf numFmtId="0" fontId="1" fillId="0" borderId="3" xfId="0" applyFont="1" applyBorder="1"/>
    <xf numFmtId="0" fontId="1" fillId="15" borderId="20" xfId="0" applyFont="1" applyFill="1" applyBorder="1" applyAlignment="1">
      <alignment horizontal="center"/>
    </xf>
    <xf numFmtId="0" fontId="1" fillId="6" borderId="13" xfId="0" applyFont="1" applyFill="1" applyBorder="1" applyAlignment="1">
      <alignment vertical="top" wrapText="1"/>
    </xf>
    <xf numFmtId="0" fontId="1" fillId="4" borderId="2" xfId="0" applyFont="1" applyFill="1" applyBorder="1" applyAlignment="1">
      <alignment wrapText="1"/>
    </xf>
    <xf numFmtId="0" fontId="1" fillId="15" borderId="21" xfId="0" applyFont="1" applyFill="1" applyBorder="1" applyAlignment="1">
      <alignment horizontal="center"/>
    </xf>
    <xf numFmtId="0" fontId="1" fillId="5" borderId="23" xfId="0" applyFont="1" applyFill="1" applyBorder="1" applyAlignment="1">
      <alignment horizontal="center"/>
    </xf>
    <xf numFmtId="0" fontId="1" fillId="5" borderId="22" xfId="0" applyFont="1" applyFill="1" applyBorder="1" applyAlignment="1">
      <alignment horizontal="center"/>
    </xf>
    <xf numFmtId="0" fontId="1" fillId="0" borderId="6" xfId="0" applyFont="1" applyBorder="1"/>
    <xf numFmtId="0" fontId="1" fillId="0" borderId="8" xfId="0" applyFont="1" applyBorder="1"/>
    <xf numFmtId="0" fontId="3" fillId="3" borderId="0" xfId="0" applyFont="1" applyFill="1" applyAlignment="1">
      <alignment vertical="center" textRotation="90"/>
    </xf>
    <xf numFmtId="0" fontId="3" fillId="8" borderId="0" xfId="0" applyFont="1" applyFill="1" applyAlignment="1">
      <alignment vertical="center" textRotation="90"/>
    </xf>
    <xf numFmtId="0" fontId="3" fillId="7" borderId="0" xfId="0" applyFont="1" applyFill="1" applyAlignment="1">
      <alignment vertical="center" textRotation="90"/>
    </xf>
    <xf numFmtId="0" fontId="6" fillId="16" borderId="0" xfId="0" applyFont="1" applyFill="1"/>
    <xf numFmtId="0" fontId="1" fillId="15" borderId="36" xfId="0" applyFont="1" applyFill="1" applyBorder="1"/>
    <xf numFmtId="0" fontId="7" fillId="15" borderId="37" xfId="0" applyFont="1" applyFill="1" applyBorder="1"/>
    <xf numFmtId="0" fontId="1" fillId="15" borderId="38" xfId="0" applyFont="1" applyFill="1" applyBorder="1"/>
    <xf numFmtId="0" fontId="1" fillId="15" borderId="37" xfId="0" applyFont="1" applyFill="1" applyBorder="1"/>
    <xf numFmtId="0" fontId="1" fillId="15" borderId="38" xfId="0" applyFont="1" applyFill="1" applyBorder="1" applyAlignment="1">
      <alignment horizontal="left"/>
    </xf>
    <xf numFmtId="0" fontId="1" fillId="15" borderId="39" xfId="0" applyFont="1" applyFill="1" applyBorder="1"/>
    <xf numFmtId="0" fontId="1" fillId="15" borderId="40" xfId="0" applyFont="1" applyFill="1" applyBorder="1"/>
    <xf numFmtId="0" fontId="7" fillId="15" borderId="35" xfId="0" applyFont="1" applyFill="1" applyBorder="1"/>
    <xf numFmtId="0" fontId="1" fillId="9" borderId="3" xfId="0" applyFont="1" applyFill="1" applyBorder="1" applyAlignment="1">
      <alignment vertical="center" wrapText="1"/>
    </xf>
    <xf numFmtId="0" fontId="1" fillId="7" borderId="0" xfId="0" applyFont="1" applyFill="1" applyAlignment="1">
      <alignment horizontal="center" vertical="center"/>
    </xf>
    <xf numFmtId="0" fontId="1" fillId="16" borderId="41" xfId="0" applyFont="1" applyFill="1" applyBorder="1"/>
    <xf numFmtId="0" fontId="1" fillId="16" borderId="41" xfId="0" applyFont="1" applyFill="1" applyBorder="1" applyAlignment="1">
      <alignment textRotation="180"/>
    </xf>
    <xf numFmtId="0" fontId="3" fillId="8" borderId="0" xfId="0" applyFont="1" applyFill="1" applyAlignment="1">
      <alignment vertical="center" textRotation="90"/>
    </xf>
    <xf numFmtId="0" fontId="1" fillId="0" borderId="0" xfId="0" applyFont="1" applyAlignment="1">
      <alignment textRotation="180"/>
    </xf>
    <xf numFmtId="0" fontId="1" fillId="0" borderId="0" xfId="0" applyFont="1"/>
    <xf numFmtId="0" fontId="14" fillId="5" borderId="9" xfId="0" applyFont="1" applyFill="1" applyBorder="1" applyAlignment="1">
      <alignment vertical="top" wrapText="1"/>
    </xf>
    <xf numFmtId="0" fontId="14" fillId="6" borderId="15" xfId="0" applyFont="1" applyFill="1" applyBorder="1" applyAlignment="1">
      <alignment vertical="top" wrapText="1"/>
    </xf>
    <xf numFmtId="0" fontId="14" fillId="6" borderId="11" xfId="0" applyFont="1" applyFill="1" applyBorder="1" applyAlignment="1">
      <alignment vertical="top" wrapText="1"/>
    </xf>
    <xf numFmtId="0" fontId="14" fillId="6" borderId="13" xfId="0" applyFont="1" applyFill="1" applyBorder="1" applyAlignment="1">
      <alignment vertical="top" wrapText="1"/>
    </xf>
    <xf numFmtId="0" fontId="14" fillId="6" borderId="12" xfId="0" applyFont="1" applyFill="1" applyBorder="1" applyAlignment="1">
      <alignment vertical="top" wrapText="1"/>
    </xf>
    <xf numFmtId="0" fontId="1" fillId="15" borderId="7" xfId="0" applyFont="1" applyFill="1" applyBorder="1" applyAlignment="1">
      <alignment textRotation="180"/>
    </xf>
    <xf numFmtId="0" fontId="1" fillId="0" borderId="25" xfId="0" applyFont="1" applyBorder="1" applyAlignment="1">
      <alignment textRotation="180"/>
    </xf>
    <xf numFmtId="0" fontId="1" fillId="0" borderId="6" xfId="0" applyFont="1" applyBorder="1" applyAlignment="1">
      <alignment textRotation="180"/>
    </xf>
    <xf numFmtId="0" fontId="1" fillId="14" borderId="0" xfId="0" applyFont="1" applyFill="1" applyAlignment="1">
      <alignment horizontal="center" vertical="center" textRotation="180"/>
    </xf>
    <xf numFmtId="0" fontId="1" fillId="0" borderId="0" xfId="0" applyFont="1" applyAlignment="1">
      <alignment horizontal="center" vertical="center" textRotation="180"/>
    </xf>
    <xf numFmtId="0" fontId="3" fillId="8" borderId="0" xfId="0" applyFont="1" applyFill="1" applyAlignment="1">
      <alignment vertical="center" textRotation="90"/>
    </xf>
    <xf numFmtId="0" fontId="0" fillId="0" borderId="0" xfId="0" applyAlignment="1">
      <alignment vertical="center" textRotation="90"/>
    </xf>
    <xf numFmtId="0" fontId="3" fillId="3" borderId="34" xfId="0" applyFont="1" applyFill="1" applyBorder="1" applyAlignment="1">
      <alignment vertical="center" textRotation="90"/>
    </xf>
    <xf numFmtId="0" fontId="0" fillId="0" borderId="34" xfId="0" applyBorder="1" applyAlignment="1">
      <alignment vertical="center" textRotation="90"/>
    </xf>
    <xf numFmtId="0" fontId="3" fillId="7" borderId="26" xfId="0" applyFont="1" applyFill="1" applyBorder="1" applyAlignment="1">
      <alignment vertical="center" textRotation="90"/>
    </xf>
    <xf numFmtId="0" fontId="0" fillId="0" borderId="26" xfId="0" applyBorder="1" applyAlignment="1">
      <alignment vertical="center" textRotation="90"/>
    </xf>
    <xf numFmtId="0" fontId="3" fillId="3" borderId="22" xfId="0" applyFont="1" applyFill="1" applyBorder="1" applyAlignment="1">
      <alignment horizontal="center"/>
    </xf>
    <xf numFmtId="0" fontId="0" fillId="0" borderId="22" xfId="0" applyBorder="1" applyAlignment="1">
      <alignment horizontal="center"/>
    </xf>
    <xf numFmtId="0" fontId="3" fillId="8" borderId="14" xfId="0" applyFont="1" applyFill="1" applyBorder="1" applyAlignment="1">
      <alignment horizontal="center"/>
    </xf>
    <xf numFmtId="0" fontId="0" fillId="0" borderId="14" xfId="0" applyBorder="1" applyAlignment="1">
      <alignment horizontal="center"/>
    </xf>
    <xf numFmtId="0" fontId="3" fillId="7" borderId="42" xfId="0" applyFont="1" applyFill="1" applyBorder="1" applyAlignment="1">
      <alignment horizontal="center"/>
    </xf>
    <xf numFmtId="0" fontId="0" fillId="0" borderId="42" xfId="0" applyBorder="1" applyAlignment="1">
      <alignment horizontal="center"/>
    </xf>
    <xf numFmtId="0" fontId="5" fillId="15" borderId="32" xfId="0" applyFont="1" applyFill="1" applyBorder="1" applyAlignment="1">
      <alignment textRotation="180"/>
    </xf>
    <xf numFmtId="0" fontId="1" fillId="0" borderId="17" xfId="0" applyFont="1" applyBorder="1" applyAlignment="1">
      <alignment textRotation="180"/>
    </xf>
    <xf numFmtId="0" fontId="1" fillId="0" borderId="16" xfId="0" applyFont="1" applyBorder="1" applyAlignment="1">
      <alignment textRotation="180"/>
    </xf>
    <xf numFmtId="0" fontId="1" fillId="3" borderId="0" xfId="0" applyFont="1" applyFill="1" applyAlignment="1">
      <alignment textRotation="180"/>
    </xf>
    <xf numFmtId="0" fontId="1" fillId="0" borderId="0" xfId="0" applyFont="1" applyAlignment="1">
      <alignment textRotation="180"/>
    </xf>
    <xf numFmtId="0" fontId="8" fillId="15" borderId="30" xfId="0" applyFont="1" applyFill="1" applyBorder="1" applyAlignment="1">
      <alignment textRotation="180"/>
    </xf>
    <xf numFmtId="0" fontId="8" fillId="0" borderId="31" xfId="0" applyFont="1" applyBorder="1" applyAlignment="1">
      <alignment textRotation="180"/>
    </xf>
    <xf numFmtId="0" fontId="8" fillId="0" borderId="23" xfId="0" applyFont="1" applyBorder="1" applyAlignment="1">
      <alignment textRotation="180"/>
    </xf>
    <xf numFmtId="0" fontId="1" fillId="14" borderId="33" xfId="0" applyFont="1" applyFill="1" applyBorder="1" applyAlignment="1">
      <alignment horizontal="center" vertical="center" textRotation="180"/>
    </xf>
    <xf numFmtId="0" fontId="1" fillId="0" borderId="0" xfId="0" applyFont="1" applyAlignment="1">
      <alignment horizontal="center" vertical="center"/>
    </xf>
    <xf numFmtId="0" fontId="1" fillId="12" borderId="0" xfId="0" applyFont="1" applyFill="1" applyAlignment="1">
      <alignment horizontal="center" vertical="center" textRotation="180"/>
    </xf>
    <xf numFmtId="0" fontId="1" fillId="13" borderId="0" xfId="0" applyFont="1" applyFill="1" applyAlignment="1">
      <alignment horizontal="center" vertical="center" textRotation="180"/>
    </xf>
    <xf numFmtId="0" fontId="4" fillId="11" borderId="0" xfId="0" applyFont="1" applyFill="1" applyAlignment="1">
      <alignment vertical="top" wrapText="1"/>
    </xf>
    <xf numFmtId="0" fontId="4" fillId="0" borderId="0" xfId="0" applyFont="1" applyAlignment="1">
      <alignment vertical="top" wrapText="1"/>
    </xf>
    <xf numFmtId="0" fontId="1" fillId="0" borderId="0" xfId="0" applyFont="1"/>
    <xf numFmtId="0" fontId="1" fillId="8" borderId="0" xfId="0" applyFont="1" applyFill="1" applyAlignment="1">
      <alignment textRotation="180"/>
    </xf>
    <xf numFmtId="0" fontId="9" fillId="15" borderId="32" xfId="0" applyFont="1" applyFill="1" applyBorder="1" applyAlignment="1">
      <alignment textRotation="180"/>
    </xf>
    <xf numFmtId="0" fontId="9" fillId="0" borderId="17" xfId="0" applyFont="1" applyBorder="1" applyAlignment="1">
      <alignment textRotation="180"/>
    </xf>
    <xf numFmtId="0" fontId="9" fillId="0" borderId="16" xfId="0" applyFont="1" applyBorder="1" applyAlignment="1">
      <alignment textRotation="180"/>
    </xf>
    <xf numFmtId="0" fontId="2" fillId="10" borderId="0" xfId="0" applyFont="1" applyFill="1"/>
    <xf numFmtId="0" fontId="2" fillId="0" borderId="0" xfId="0" applyFont="1"/>
    <xf numFmtId="0" fontId="1" fillId="7" borderId="0" xfId="0" applyFont="1" applyFill="1" applyAlignment="1">
      <alignment textRotation="180"/>
    </xf>
    <xf numFmtId="0" fontId="10" fillId="15" borderId="7" xfId="0" applyFont="1" applyFill="1" applyBorder="1" applyAlignment="1">
      <alignment textRotation="180"/>
    </xf>
    <xf numFmtId="0" fontId="10" fillId="0" borderId="25" xfId="0" applyFont="1" applyBorder="1" applyAlignment="1">
      <alignment textRotation="180"/>
    </xf>
    <xf numFmtId="0" fontId="10" fillId="0" borderId="6" xfId="0" applyFont="1" applyBorder="1" applyAlignment="1">
      <alignment textRotation="180"/>
    </xf>
    <xf numFmtId="0" fontId="10" fillId="15" borderId="24" xfId="0" applyFont="1" applyFill="1" applyBorder="1" applyAlignment="1">
      <alignment textRotation="180"/>
    </xf>
    <xf numFmtId="0" fontId="10" fillId="15" borderId="26" xfId="0" applyFont="1" applyFill="1" applyBorder="1" applyAlignment="1">
      <alignment textRotation="180"/>
    </xf>
    <xf numFmtId="0" fontId="10" fillId="15" borderId="5" xfId="0" applyFont="1" applyFill="1" applyBorder="1" applyAlignment="1">
      <alignment textRotation="180"/>
    </xf>
    <xf numFmtId="0" fontId="10" fillId="15" borderId="27" xfId="0" applyFont="1" applyFill="1" applyBorder="1" applyAlignment="1">
      <alignment textRotation="180"/>
    </xf>
    <xf numFmtId="0" fontId="10" fillId="0" borderId="26" xfId="0" applyFont="1" applyBorder="1" applyAlignment="1">
      <alignment textRotation="180"/>
    </xf>
    <xf numFmtId="0" fontId="12" fillId="16" borderId="0" xfId="0" applyFont="1" applyFill="1" applyAlignment="1">
      <alignment horizontal="left" vertical="top" textRotation="180"/>
    </xf>
    <xf numFmtId="0" fontId="13" fillId="0" borderId="0" xfId="0" applyFont="1" applyAlignment="1">
      <alignment horizontal="left" vertical="top"/>
    </xf>
    <xf numFmtId="0" fontId="11" fillId="16" borderId="0" xfId="0" applyFont="1" applyFill="1" applyAlignment="1">
      <alignment horizontal="left"/>
    </xf>
    <xf numFmtId="0" fontId="11" fillId="0" borderId="0" xfId="0" applyFont="1"/>
    <xf numFmtId="0" fontId="1" fillId="0" borderId="30" xfId="0" applyFont="1" applyBorder="1" applyAlignment="1">
      <alignment textRotation="180"/>
    </xf>
    <xf numFmtId="0" fontId="1" fillId="0" borderId="31" xfId="0" applyFont="1" applyBorder="1" applyAlignment="1">
      <alignment textRotation="180"/>
    </xf>
    <xf numFmtId="0" fontId="1" fillId="0" borderId="23" xfId="0" applyFont="1" applyBorder="1" applyAlignment="1">
      <alignment textRotation="180"/>
    </xf>
    <xf numFmtId="0" fontId="0" fillId="0" borderId="0" xfId="0"/>
    <xf numFmtId="0" fontId="2" fillId="2" borderId="0" xfId="0" applyFont="1" applyFill="1" applyAlignment="1">
      <alignment vertical="center" textRotation="90"/>
    </xf>
    <xf numFmtId="0" fontId="1" fillId="12" borderId="29" xfId="0" applyFont="1" applyFill="1" applyBorder="1" applyAlignment="1">
      <alignment horizontal="center" vertical="center" textRotation="180"/>
    </xf>
    <xf numFmtId="0" fontId="1" fillId="12" borderId="22" xfId="0" applyFont="1" applyFill="1" applyBorder="1" applyAlignment="1">
      <alignment horizontal="center" vertical="center" textRotation="180"/>
    </xf>
    <xf numFmtId="0" fontId="12" fillId="16" borderId="0" xfId="0" applyFont="1" applyFill="1" applyAlignment="1">
      <alignment horizontal="left"/>
    </xf>
    <xf numFmtId="0" fontId="13" fillId="0" borderId="0" xfId="0" applyFont="1" applyAlignment="1">
      <alignment horizontal="left"/>
    </xf>
    <xf numFmtId="0" fontId="1" fillId="13" borderId="28" xfId="0" applyFont="1" applyFill="1" applyBorder="1" applyAlignment="1">
      <alignment horizontal="center" vertical="center" textRotation="180"/>
    </xf>
    <xf numFmtId="0" fontId="16" fillId="0" borderId="0" xfId="0" applyFont="1" applyAlignment="1">
      <alignment horizontal="left" vertical="top" wrapText="1"/>
    </xf>
    <xf numFmtId="0" fontId="15" fillId="14" borderId="33" xfId="0" applyFont="1" applyFill="1" applyBorder="1" applyAlignment="1">
      <alignment horizontal="center" vertical="center" textRotation="180"/>
    </xf>
    <xf numFmtId="0" fontId="15" fillId="0" borderId="0" xfId="0" applyFont="1" applyAlignment="1">
      <alignment horizontal="center" vertical="center"/>
    </xf>
    <xf numFmtId="0" fontId="15" fillId="13" borderId="28" xfId="0" applyFont="1" applyFill="1" applyBorder="1" applyAlignment="1">
      <alignment horizontal="center" vertical="center" textRotation="180"/>
    </xf>
    <xf numFmtId="0" fontId="15" fillId="0" borderId="0" xfId="0" applyFont="1" applyAlignment="1">
      <alignment horizontal="center" vertical="center" textRotation="180"/>
    </xf>
    <xf numFmtId="0" fontId="15" fillId="12" borderId="29" xfId="0" applyFont="1" applyFill="1" applyBorder="1" applyAlignment="1">
      <alignment horizontal="center" vertical="center" textRotation="180"/>
    </xf>
    <xf numFmtId="0" fontId="15" fillId="12" borderId="0" xfId="0" applyFont="1" applyFill="1" applyAlignment="1">
      <alignment horizontal="center" vertical="center" textRotation="180"/>
    </xf>
    <xf numFmtId="0" fontId="15" fillId="12" borderId="22" xfId="0" applyFont="1" applyFill="1" applyBorder="1" applyAlignment="1">
      <alignment horizontal="center" vertical="center" textRotation="180"/>
    </xf>
  </cellXfs>
  <cellStyles count="1">
    <cellStyle name="Normaali" xfId="0" builtinId="0"/>
  </cellStyles>
  <dxfs count="0"/>
  <tableStyles count="0" defaultTableStyle="TableStyleMedium2" defaultPivotStyle="PivotStyleLight16"/>
  <colors>
    <mruColors>
      <color rgb="FFF59713"/>
      <color rgb="FF66CCFF"/>
      <color rgb="FFFCC888"/>
      <color rgb="FFFFCC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77548</xdr:colOff>
      <xdr:row>27</xdr:row>
      <xdr:rowOff>160865</xdr:rowOff>
    </xdr:from>
    <xdr:to>
      <xdr:col>12</xdr:col>
      <xdr:colOff>203955</xdr:colOff>
      <xdr:row>30</xdr:row>
      <xdr:rowOff>42332</xdr:rowOff>
    </xdr:to>
    <xdr:sp macro="" textlink="">
      <xdr:nvSpPr>
        <xdr:cNvPr id="2" name="Arrow: Bent-Up 7">
          <a:extLst>
            <a:ext uri="{FF2B5EF4-FFF2-40B4-BE49-F238E27FC236}">
              <a16:creationId xmlns:a16="http://schemas.microsoft.com/office/drawing/2014/main" id="{E554A823-C2C0-4AC0-B1CA-7E2D2C052360}"/>
            </a:ext>
          </a:extLst>
        </xdr:cNvPr>
        <xdr:cNvSpPr/>
      </xdr:nvSpPr>
      <xdr:spPr>
        <a:xfrm rot="5400000">
          <a:off x="7134218" y="3092745"/>
          <a:ext cx="452967" cy="418507"/>
        </a:xfrm>
        <a:prstGeom prst="bentUpArrow">
          <a:avLst/>
        </a:prstGeom>
        <a:solidFill>
          <a:schemeClr val="accent2">
            <a:lumMod val="60000"/>
            <a:lumOff val="4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88022</xdr:colOff>
      <xdr:row>27</xdr:row>
      <xdr:rowOff>127006</xdr:rowOff>
    </xdr:from>
    <xdr:to>
      <xdr:col>26</xdr:col>
      <xdr:colOff>210474</xdr:colOff>
      <xdr:row>30</xdr:row>
      <xdr:rowOff>16939</xdr:rowOff>
    </xdr:to>
    <xdr:sp macro="" textlink="">
      <xdr:nvSpPr>
        <xdr:cNvPr id="3" name="Arrow: Bent-Up 8">
          <a:extLst>
            <a:ext uri="{FF2B5EF4-FFF2-40B4-BE49-F238E27FC236}">
              <a16:creationId xmlns:a16="http://schemas.microsoft.com/office/drawing/2014/main" id="{371F5BA9-59AA-4DDE-8E68-F76087778E66}"/>
            </a:ext>
          </a:extLst>
        </xdr:cNvPr>
        <xdr:cNvSpPr/>
      </xdr:nvSpPr>
      <xdr:spPr>
        <a:xfrm rot="5400000">
          <a:off x="13666281" y="3065097"/>
          <a:ext cx="461433" cy="414552"/>
        </a:xfrm>
        <a:prstGeom prst="bentUpArrow">
          <a:avLst/>
        </a:prstGeom>
        <a:solidFill>
          <a:schemeClr val="accent6">
            <a:lumMod val="60000"/>
            <a:lumOff val="4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44</xdr:col>
      <xdr:colOff>55935</xdr:colOff>
      <xdr:row>27</xdr:row>
      <xdr:rowOff>169331</xdr:rowOff>
    </xdr:from>
    <xdr:to>
      <xdr:col>45</xdr:col>
      <xdr:colOff>179391</xdr:colOff>
      <xdr:row>30</xdr:row>
      <xdr:rowOff>50798</xdr:rowOff>
    </xdr:to>
    <xdr:sp macro="" textlink="">
      <xdr:nvSpPr>
        <xdr:cNvPr id="4" name="Arrow: Bent-Up 9">
          <a:extLst>
            <a:ext uri="{FF2B5EF4-FFF2-40B4-BE49-F238E27FC236}">
              <a16:creationId xmlns:a16="http://schemas.microsoft.com/office/drawing/2014/main" id="{666C274F-A6F8-446A-AC99-63DE71BB0557}"/>
            </a:ext>
          </a:extLst>
        </xdr:cNvPr>
        <xdr:cNvSpPr/>
      </xdr:nvSpPr>
      <xdr:spPr>
        <a:xfrm rot="5400000">
          <a:off x="22211429" y="3102687"/>
          <a:ext cx="452967" cy="415556"/>
        </a:xfrm>
        <a:prstGeom prst="bentUpArrow">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58487</xdr:colOff>
      <xdr:row>27</xdr:row>
      <xdr:rowOff>8355</xdr:rowOff>
    </xdr:from>
    <xdr:to>
      <xdr:col>2</xdr:col>
      <xdr:colOff>16710</xdr:colOff>
      <xdr:row>29</xdr:row>
      <xdr:rowOff>183815</xdr:rowOff>
    </xdr:to>
    <xdr:sp macro="" textlink="">
      <xdr:nvSpPr>
        <xdr:cNvPr id="5" name="Arrow: Down 11">
          <a:extLst>
            <a:ext uri="{FF2B5EF4-FFF2-40B4-BE49-F238E27FC236}">
              <a16:creationId xmlns:a16="http://schemas.microsoft.com/office/drawing/2014/main" id="{CF8F8BBB-A43E-4B92-8A3A-EF12BFD6C8FA}"/>
            </a:ext>
          </a:extLst>
        </xdr:cNvPr>
        <xdr:cNvSpPr/>
      </xdr:nvSpPr>
      <xdr:spPr>
        <a:xfrm>
          <a:off x="414087" y="2923005"/>
          <a:ext cx="288423" cy="556460"/>
        </a:xfrm>
        <a:prstGeom prst="downArrow">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77548</xdr:colOff>
      <xdr:row>15</xdr:row>
      <xdr:rowOff>160865</xdr:rowOff>
    </xdr:from>
    <xdr:to>
      <xdr:col>12</xdr:col>
      <xdr:colOff>203955</xdr:colOff>
      <xdr:row>18</xdr:row>
      <xdr:rowOff>42332</xdr:rowOff>
    </xdr:to>
    <xdr:sp macro="" textlink="">
      <xdr:nvSpPr>
        <xdr:cNvPr id="8" name="Arrow: Bent-Up 7">
          <a:extLst>
            <a:ext uri="{FF2B5EF4-FFF2-40B4-BE49-F238E27FC236}">
              <a16:creationId xmlns:a16="http://schemas.microsoft.com/office/drawing/2014/main" id="{571B3DFB-45AD-431B-BA87-FEAEFD9799A2}"/>
            </a:ext>
          </a:extLst>
        </xdr:cNvPr>
        <xdr:cNvSpPr/>
      </xdr:nvSpPr>
      <xdr:spPr>
        <a:xfrm rot="5400000">
          <a:off x="7083418" y="3103328"/>
          <a:ext cx="465667" cy="422741"/>
        </a:xfrm>
        <a:prstGeom prst="bentUpArrow">
          <a:avLst/>
        </a:prstGeom>
        <a:solidFill>
          <a:schemeClr val="accent2">
            <a:lumMod val="60000"/>
            <a:lumOff val="4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88022</xdr:colOff>
      <xdr:row>15</xdr:row>
      <xdr:rowOff>127006</xdr:rowOff>
    </xdr:from>
    <xdr:to>
      <xdr:col>26</xdr:col>
      <xdr:colOff>210474</xdr:colOff>
      <xdr:row>18</xdr:row>
      <xdr:rowOff>16939</xdr:rowOff>
    </xdr:to>
    <xdr:sp macro="" textlink="">
      <xdr:nvSpPr>
        <xdr:cNvPr id="9" name="Arrow: Bent-Up 8">
          <a:extLst>
            <a:ext uri="{FF2B5EF4-FFF2-40B4-BE49-F238E27FC236}">
              <a16:creationId xmlns:a16="http://schemas.microsoft.com/office/drawing/2014/main" id="{9C93B757-AF8F-4D16-9159-62FECF0900A0}"/>
            </a:ext>
          </a:extLst>
        </xdr:cNvPr>
        <xdr:cNvSpPr/>
      </xdr:nvSpPr>
      <xdr:spPr>
        <a:xfrm rot="5400000">
          <a:off x="13463081" y="3075680"/>
          <a:ext cx="474133" cy="418786"/>
        </a:xfrm>
        <a:prstGeom prst="bentUpArrow">
          <a:avLst/>
        </a:prstGeom>
        <a:solidFill>
          <a:schemeClr val="accent6">
            <a:lumMod val="60000"/>
            <a:lumOff val="4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44</xdr:col>
      <xdr:colOff>55935</xdr:colOff>
      <xdr:row>15</xdr:row>
      <xdr:rowOff>169331</xdr:rowOff>
    </xdr:from>
    <xdr:to>
      <xdr:col>45</xdr:col>
      <xdr:colOff>179391</xdr:colOff>
      <xdr:row>18</xdr:row>
      <xdr:rowOff>50798</xdr:rowOff>
    </xdr:to>
    <xdr:sp macro="" textlink="">
      <xdr:nvSpPr>
        <xdr:cNvPr id="10" name="Arrow: Bent-Up 9">
          <a:extLst>
            <a:ext uri="{FF2B5EF4-FFF2-40B4-BE49-F238E27FC236}">
              <a16:creationId xmlns:a16="http://schemas.microsoft.com/office/drawing/2014/main" id="{6561CD77-1113-471E-A709-7FC1F9AE246E}"/>
            </a:ext>
          </a:extLst>
        </xdr:cNvPr>
        <xdr:cNvSpPr/>
      </xdr:nvSpPr>
      <xdr:spPr>
        <a:xfrm rot="5400000">
          <a:off x="22003996" y="3113270"/>
          <a:ext cx="465667" cy="419789"/>
        </a:xfrm>
        <a:prstGeom prst="bentUpArrow">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58487</xdr:colOff>
      <xdr:row>15</xdr:row>
      <xdr:rowOff>8355</xdr:rowOff>
    </xdr:from>
    <xdr:to>
      <xdr:col>2</xdr:col>
      <xdr:colOff>16710</xdr:colOff>
      <xdr:row>17</xdr:row>
      <xdr:rowOff>183815</xdr:rowOff>
    </xdr:to>
    <xdr:sp macro="" textlink="">
      <xdr:nvSpPr>
        <xdr:cNvPr id="12" name="Arrow: Down 11">
          <a:extLst>
            <a:ext uri="{FF2B5EF4-FFF2-40B4-BE49-F238E27FC236}">
              <a16:creationId xmlns:a16="http://schemas.microsoft.com/office/drawing/2014/main" id="{7E7676F6-43DF-4B1A-A772-4F2336C90FDF}"/>
            </a:ext>
          </a:extLst>
        </xdr:cNvPr>
        <xdr:cNvSpPr/>
      </xdr:nvSpPr>
      <xdr:spPr>
        <a:xfrm>
          <a:off x="668421" y="2890921"/>
          <a:ext cx="233947" cy="559802"/>
        </a:xfrm>
        <a:prstGeom prst="downArrow">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63263-8294-4B4C-8BFD-DDA126529A56}">
  <dimension ref="A1:BD74"/>
  <sheetViews>
    <sheetView tabSelected="1" topLeftCell="A4" zoomScale="85" zoomScaleNormal="85" workbookViewId="0">
      <selection activeCell="X8" sqref="X8"/>
    </sheetView>
  </sheetViews>
  <sheetFormatPr defaultColWidth="8.7265625" defaultRowHeight="14"/>
  <cols>
    <col min="1" max="1" width="5.08984375" style="57" customWidth="1"/>
    <col min="2" max="2" width="4.7265625" style="57" customWidth="1"/>
    <col min="3" max="3" width="54.7265625" style="57" customWidth="1"/>
    <col min="4" max="4" width="7.453125" style="57" customWidth="1"/>
    <col min="5" max="7" width="4.1796875" style="57" customWidth="1"/>
    <col min="8" max="12" width="4.1796875" style="57" bestFit="1" customWidth="1"/>
    <col min="13" max="13" width="4.7265625" style="57" customWidth="1"/>
    <col min="14" max="14" width="34.08984375" style="57" customWidth="1"/>
    <col min="15" max="15" width="8.6328125" style="57" customWidth="1"/>
    <col min="16" max="26" width="4.1796875" style="57" customWidth="1"/>
    <col min="27" max="27" width="4.7265625" style="57" customWidth="1"/>
    <col min="28" max="28" width="42.7265625" style="57" customWidth="1"/>
    <col min="29" max="29" width="8.36328125" style="57" customWidth="1"/>
    <col min="30" max="45" width="4.1796875" style="57" customWidth="1"/>
    <col min="46" max="46" width="4.7265625" style="57" customWidth="1"/>
    <col min="47" max="47" width="30" style="57" customWidth="1"/>
    <col min="48" max="48" width="10.08984375" style="57" customWidth="1"/>
    <col min="49" max="49" width="4.90625" style="57" customWidth="1"/>
    <col min="50" max="50" width="22.1796875" style="57" customWidth="1"/>
    <col min="51" max="52" width="25.08984375" style="57" customWidth="1"/>
    <col min="53" max="16384" width="8.7265625" style="57"/>
  </cols>
  <sheetData>
    <row r="1" spans="1:53" ht="14.5" customHeight="1">
      <c r="B1" s="124" t="s">
        <v>87</v>
      </c>
      <c r="C1" s="124"/>
      <c r="D1" s="124"/>
      <c r="E1" s="124"/>
      <c r="F1" s="124"/>
      <c r="G1" s="124"/>
      <c r="H1" s="124"/>
      <c r="I1" s="124"/>
      <c r="J1" s="124"/>
      <c r="K1" s="124"/>
      <c r="L1" s="124"/>
      <c r="M1" s="124"/>
      <c r="N1" s="124"/>
      <c r="O1" s="124"/>
      <c r="P1" s="124"/>
      <c r="Q1" s="124"/>
      <c r="R1" s="124"/>
      <c r="S1" s="124"/>
      <c r="T1" s="124"/>
    </row>
    <row r="2" spans="1:53">
      <c r="B2" s="124"/>
      <c r="C2" s="124"/>
      <c r="D2" s="124"/>
      <c r="E2" s="124"/>
      <c r="F2" s="124"/>
      <c r="G2" s="124"/>
      <c r="H2" s="124"/>
      <c r="I2" s="124"/>
      <c r="J2" s="124"/>
      <c r="K2" s="124"/>
      <c r="L2" s="124"/>
      <c r="M2" s="124"/>
      <c r="N2" s="124"/>
      <c r="O2" s="124"/>
      <c r="P2" s="124"/>
      <c r="Q2" s="124"/>
      <c r="R2" s="124"/>
      <c r="S2" s="124"/>
      <c r="T2" s="124"/>
    </row>
    <row r="3" spans="1:53">
      <c r="B3" s="124"/>
      <c r="C3" s="124"/>
      <c r="D3" s="124"/>
      <c r="E3" s="124"/>
      <c r="F3" s="124"/>
      <c r="G3" s="124"/>
      <c r="H3" s="124"/>
      <c r="I3" s="124"/>
      <c r="J3" s="124"/>
      <c r="K3" s="124"/>
      <c r="L3" s="124"/>
      <c r="M3" s="124"/>
      <c r="N3" s="124"/>
      <c r="O3" s="124"/>
      <c r="P3" s="124"/>
      <c r="Q3" s="124"/>
      <c r="R3" s="124"/>
      <c r="S3" s="124"/>
      <c r="T3" s="124"/>
    </row>
    <row r="4" spans="1:53">
      <c r="B4" s="124"/>
      <c r="C4" s="124"/>
      <c r="D4" s="124"/>
      <c r="E4" s="124"/>
      <c r="F4" s="124"/>
      <c r="G4" s="124"/>
      <c r="H4" s="124"/>
      <c r="I4" s="124"/>
      <c r="J4" s="124"/>
      <c r="K4" s="124"/>
      <c r="L4" s="124"/>
      <c r="M4" s="124"/>
      <c r="N4" s="124"/>
      <c r="O4" s="124"/>
      <c r="P4" s="124"/>
      <c r="Q4" s="124"/>
      <c r="R4" s="124"/>
      <c r="S4" s="124"/>
      <c r="T4" s="124"/>
    </row>
    <row r="5" spans="1:53">
      <c r="B5" s="124"/>
      <c r="C5" s="124"/>
      <c r="D5" s="124"/>
      <c r="E5" s="124"/>
      <c r="F5" s="124"/>
      <c r="G5" s="124"/>
      <c r="H5" s="124"/>
      <c r="I5" s="124"/>
      <c r="J5" s="124"/>
      <c r="K5" s="124"/>
      <c r="L5" s="124"/>
      <c r="M5" s="124"/>
      <c r="N5" s="124"/>
      <c r="O5" s="124"/>
      <c r="P5" s="124"/>
      <c r="Q5" s="124"/>
      <c r="R5" s="124"/>
      <c r="S5" s="124"/>
      <c r="T5" s="124"/>
    </row>
    <row r="6" spans="1:53">
      <c r="B6" s="124"/>
      <c r="C6" s="124"/>
      <c r="D6" s="124"/>
      <c r="E6" s="124"/>
      <c r="F6" s="124"/>
      <c r="G6" s="124"/>
      <c r="H6" s="124"/>
      <c r="I6" s="124"/>
      <c r="J6" s="124"/>
      <c r="K6" s="124"/>
      <c r="L6" s="124"/>
      <c r="M6" s="124"/>
      <c r="N6" s="124"/>
      <c r="O6" s="124"/>
      <c r="P6" s="124"/>
      <c r="Q6" s="124"/>
      <c r="R6" s="124"/>
      <c r="S6" s="124"/>
      <c r="T6" s="124"/>
    </row>
    <row r="7" spans="1:53" ht="14" customHeight="1">
      <c r="B7" s="124"/>
      <c r="C7" s="124"/>
      <c r="D7" s="124"/>
      <c r="E7" s="124"/>
      <c r="F7" s="124"/>
      <c r="G7" s="124"/>
      <c r="H7" s="124"/>
      <c r="I7" s="124"/>
      <c r="J7" s="124"/>
      <c r="K7" s="124"/>
      <c r="L7" s="124"/>
      <c r="M7" s="124"/>
      <c r="N7" s="124"/>
      <c r="O7" s="124"/>
      <c r="P7" s="124"/>
      <c r="Q7" s="124"/>
      <c r="R7" s="124"/>
      <c r="S7" s="124"/>
      <c r="T7" s="124"/>
    </row>
    <row r="8" spans="1:53">
      <c r="B8" s="124"/>
      <c r="C8" s="124"/>
      <c r="D8" s="124"/>
      <c r="E8" s="124"/>
      <c r="F8" s="124"/>
      <c r="G8" s="124"/>
      <c r="H8" s="124"/>
      <c r="I8" s="124"/>
      <c r="J8" s="124"/>
      <c r="K8" s="124"/>
      <c r="L8" s="124"/>
      <c r="M8" s="124"/>
      <c r="N8" s="124"/>
      <c r="O8" s="124"/>
      <c r="P8" s="124"/>
      <c r="Q8" s="124"/>
      <c r="R8" s="124"/>
      <c r="S8" s="124"/>
      <c r="T8" s="124"/>
    </row>
    <row r="9" spans="1:53">
      <c r="B9" s="124"/>
      <c r="C9" s="124"/>
      <c r="D9" s="124"/>
      <c r="E9" s="124"/>
      <c r="F9" s="124"/>
      <c r="G9" s="124"/>
      <c r="H9" s="124"/>
      <c r="I9" s="124"/>
      <c r="J9" s="124"/>
      <c r="K9" s="124"/>
      <c r="L9" s="124"/>
      <c r="M9" s="124"/>
      <c r="N9" s="124"/>
      <c r="O9" s="124"/>
      <c r="P9" s="124"/>
      <c r="Q9" s="124"/>
      <c r="R9" s="124"/>
      <c r="S9" s="124"/>
      <c r="T9" s="124"/>
    </row>
    <row r="10" spans="1:53">
      <c r="B10" s="124"/>
      <c r="C10" s="124"/>
      <c r="D10" s="124"/>
      <c r="E10" s="124"/>
      <c r="F10" s="124"/>
      <c r="G10" s="124"/>
      <c r="H10" s="124"/>
      <c r="I10" s="124"/>
      <c r="J10" s="124"/>
      <c r="K10" s="124"/>
      <c r="L10" s="124"/>
      <c r="M10" s="124"/>
      <c r="N10" s="124"/>
      <c r="O10" s="124"/>
      <c r="P10" s="124"/>
      <c r="Q10" s="124"/>
      <c r="R10" s="124"/>
      <c r="S10" s="124"/>
      <c r="T10" s="124"/>
    </row>
    <row r="11" spans="1:53">
      <c r="B11" s="124"/>
      <c r="C11" s="124"/>
      <c r="D11" s="124"/>
      <c r="E11" s="124"/>
      <c r="F11" s="124"/>
      <c r="G11" s="124"/>
      <c r="H11" s="124"/>
      <c r="I11" s="124"/>
      <c r="J11" s="124"/>
      <c r="K11" s="124"/>
      <c r="L11" s="124"/>
      <c r="M11" s="124"/>
      <c r="N11" s="124"/>
      <c r="O11" s="124"/>
      <c r="P11" s="124"/>
      <c r="Q11" s="124"/>
      <c r="R11" s="124"/>
      <c r="S11" s="124"/>
      <c r="T11" s="124"/>
    </row>
    <row r="12" spans="1:53" ht="77.5" customHeight="1">
      <c r="B12" s="124"/>
      <c r="C12" s="124"/>
      <c r="D12" s="124"/>
      <c r="E12" s="124"/>
      <c r="F12" s="124"/>
      <c r="G12" s="124"/>
      <c r="H12" s="124"/>
      <c r="I12" s="124"/>
      <c r="J12" s="124"/>
      <c r="K12" s="124"/>
      <c r="L12" s="124"/>
      <c r="M12" s="124"/>
      <c r="N12" s="124"/>
      <c r="O12" s="124"/>
      <c r="P12" s="124"/>
      <c r="Q12" s="124"/>
      <c r="R12" s="124"/>
      <c r="S12" s="124"/>
      <c r="T12" s="124"/>
    </row>
    <row r="13" spans="1:53" ht="1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ht="1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ht="19.5" customHeight="1">
      <c r="A15" s="1"/>
      <c r="B15" s="99" t="s">
        <v>82</v>
      </c>
      <c r="C15" s="100"/>
      <c r="D15" s="1"/>
      <c r="E15" s="3"/>
      <c r="F15" s="74" t="s">
        <v>84</v>
      </c>
      <c r="G15" s="75"/>
      <c r="H15" s="75"/>
      <c r="I15" s="75"/>
      <c r="J15" s="75"/>
      <c r="K15" s="75"/>
      <c r="L15" s="83"/>
      <c r="M15" s="1"/>
      <c r="N15" s="1"/>
      <c r="O15" s="1"/>
      <c r="P15" s="5"/>
      <c r="Q15" s="76" t="s">
        <v>85</v>
      </c>
      <c r="R15" s="77"/>
      <c r="S15" s="77"/>
      <c r="T15" s="77"/>
      <c r="U15" s="77"/>
      <c r="V15" s="77"/>
      <c r="W15" s="77"/>
      <c r="X15" s="77"/>
      <c r="Y15" s="77"/>
      <c r="Z15" s="95"/>
      <c r="AA15" s="1"/>
      <c r="AB15" s="1"/>
      <c r="AC15" s="1"/>
      <c r="AD15" s="7"/>
      <c r="AE15" s="78" t="s">
        <v>86</v>
      </c>
      <c r="AF15" s="79"/>
      <c r="AG15" s="79"/>
      <c r="AH15" s="79"/>
      <c r="AI15" s="79"/>
      <c r="AJ15" s="79"/>
      <c r="AK15" s="79"/>
      <c r="AL15" s="79"/>
      <c r="AM15" s="79"/>
      <c r="AN15" s="79"/>
      <c r="AO15" s="79"/>
      <c r="AP15" s="79"/>
      <c r="AQ15" s="79"/>
      <c r="AR15" s="79"/>
      <c r="AS15" s="101"/>
      <c r="AT15" s="1"/>
      <c r="AU15" s="1"/>
      <c r="AV15" s="1"/>
      <c r="AW15" s="1"/>
      <c r="AX15" s="1"/>
      <c r="AY15" s="1"/>
      <c r="AZ15" s="1"/>
      <c r="BA15" s="1"/>
    </row>
    <row r="16" spans="1:53" ht="15" customHeight="1">
      <c r="A16" s="1"/>
      <c r="B16" s="92" t="s">
        <v>44</v>
      </c>
      <c r="C16" s="93"/>
      <c r="D16" s="1"/>
      <c r="E16" s="85" t="s">
        <v>66</v>
      </c>
      <c r="F16" s="85" t="s">
        <v>65</v>
      </c>
      <c r="G16" s="85" t="s">
        <v>64</v>
      </c>
      <c r="H16" s="85" t="s">
        <v>63</v>
      </c>
      <c r="I16" s="85" t="s">
        <v>52</v>
      </c>
      <c r="J16" s="85" t="s">
        <v>51</v>
      </c>
      <c r="K16" s="85" t="s">
        <v>50</v>
      </c>
      <c r="L16" s="84"/>
      <c r="M16" s="1"/>
      <c r="N16" s="1"/>
      <c r="O16" s="1"/>
      <c r="P16" s="96" t="s">
        <v>62</v>
      </c>
      <c r="Q16" s="96" t="s">
        <v>61</v>
      </c>
      <c r="R16" s="96" t="s">
        <v>60</v>
      </c>
      <c r="S16" s="96" t="s">
        <v>59</v>
      </c>
      <c r="T16" s="96" t="s">
        <v>58</v>
      </c>
      <c r="U16" s="96" t="s">
        <v>57</v>
      </c>
      <c r="V16" s="96" t="s">
        <v>56</v>
      </c>
      <c r="W16" s="96" t="s">
        <v>55</v>
      </c>
      <c r="X16" s="96" t="s">
        <v>54</v>
      </c>
      <c r="Y16" s="96" t="s">
        <v>53</v>
      </c>
      <c r="Z16" s="84"/>
      <c r="AA16" s="1"/>
      <c r="AB16" s="1"/>
      <c r="AC16" s="53"/>
      <c r="AD16" s="105" t="s">
        <v>81</v>
      </c>
      <c r="AE16" s="107" t="s">
        <v>80</v>
      </c>
      <c r="AF16" s="107" t="s">
        <v>79</v>
      </c>
      <c r="AG16" s="107" t="s">
        <v>78</v>
      </c>
      <c r="AH16" s="107" t="s">
        <v>77</v>
      </c>
      <c r="AI16" s="107" t="s">
        <v>76</v>
      </c>
      <c r="AJ16" s="107" t="s">
        <v>75</v>
      </c>
      <c r="AK16" s="107" t="s">
        <v>74</v>
      </c>
      <c r="AL16" s="107" t="s">
        <v>73</v>
      </c>
      <c r="AM16" s="107" t="s">
        <v>72</v>
      </c>
      <c r="AN16" s="107" t="s">
        <v>71</v>
      </c>
      <c r="AO16" s="107" t="s">
        <v>70</v>
      </c>
      <c r="AP16" s="107" t="s">
        <v>69</v>
      </c>
      <c r="AQ16" s="105" t="s">
        <v>68</v>
      </c>
      <c r="AR16" s="102" t="s">
        <v>67</v>
      </c>
      <c r="AS16" s="84"/>
      <c r="AT16" s="1"/>
      <c r="AU16" s="1"/>
      <c r="AV16" s="1"/>
      <c r="AW16" s="1"/>
      <c r="AX16" s="1"/>
      <c r="AY16" s="1"/>
      <c r="AZ16" s="1"/>
      <c r="BA16" s="1"/>
    </row>
    <row r="17" spans="1:56" ht="15" customHeight="1">
      <c r="A17" s="1"/>
      <c r="B17" s="94"/>
      <c r="C17" s="94"/>
      <c r="D17" s="1"/>
      <c r="E17" s="86"/>
      <c r="F17" s="86"/>
      <c r="G17" s="86"/>
      <c r="H17" s="86"/>
      <c r="I17" s="86"/>
      <c r="J17" s="86"/>
      <c r="K17" s="86"/>
      <c r="L17" s="84"/>
      <c r="M17" s="1"/>
      <c r="N17" s="1"/>
      <c r="O17" s="1"/>
      <c r="P17" s="97"/>
      <c r="Q17" s="97"/>
      <c r="R17" s="97"/>
      <c r="S17" s="97"/>
      <c r="T17" s="97"/>
      <c r="U17" s="97"/>
      <c r="V17" s="97"/>
      <c r="W17" s="97"/>
      <c r="X17" s="97"/>
      <c r="Y17" s="97"/>
      <c r="Z17" s="84"/>
      <c r="AA17" s="1"/>
      <c r="AB17" s="1"/>
      <c r="AC17" s="53"/>
      <c r="AD17" s="106"/>
      <c r="AE17" s="108"/>
      <c r="AF17" s="108"/>
      <c r="AG17" s="108"/>
      <c r="AH17" s="108"/>
      <c r="AI17" s="108"/>
      <c r="AJ17" s="108"/>
      <c r="AK17" s="108"/>
      <c r="AL17" s="108"/>
      <c r="AM17" s="108"/>
      <c r="AN17" s="108"/>
      <c r="AO17" s="108"/>
      <c r="AP17" s="108"/>
      <c r="AQ17" s="109"/>
      <c r="AR17" s="103"/>
      <c r="AS17" s="84"/>
      <c r="AT17" s="1"/>
      <c r="AU17" s="1"/>
      <c r="AV17" s="1"/>
      <c r="AW17" s="1"/>
      <c r="AX17" s="1"/>
      <c r="AY17" s="1"/>
      <c r="AZ17" s="1"/>
      <c r="BA17" s="1"/>
    </row>
    <row r="18" spans="1:56" ht="15" customHeight="1">
      <c r="A18" s="1"/>
      <c r="B18" s="94"/>
      <c r="C18" s="94"/>
      <c r="D18" s="1"/>
      <c r="E18" s="86"/>
      <c r="F18" s="86"/>
      <c r="G18" s="86"/>
      <c r="H18" s="86"/>
      <c r="I18" s="86"/>
      <c r="J18" s="86"/>
      <c r="K18" s="86"/>
      <c r="L18" s="84"/>
      <c r="M18" s="1"/>
      <c r="N18" s="1"/>
      <c r="O18" s="1"/>
      <c r="P18" s="97"/>
      <c r="Q18" s="97"/>
      <c r="R18" s="97"/>
      <c r="S18" s="97"/>
      <c r="T18" s="97"/>
      <c r="U18" s="97"/>
      <c r="V18" s="97"/>
      <c r="W18" s="97"/>
      <c r="X18" s="97"/>
      <c r="Y18" s="97"/>
      <c r="Z18" s="84"/>
      <c r="AA18" s="1"/>
      <c r="AB18" s="1"/>
      <c r="AC18" s="53"/>
      <c r="AD18" s="106"/>
      <c r="AE18" s="108"/>
      <c r="AF18" s="108"/>
      <c r="AG18" s="108"/>
      <c r="AH18" s="108"/>
      <c r="AI18" s="108"/>
      <c r="AJ18" s="108"/>
      <c r="AK18" s="108"/>
      <c r="AL18" s="108"/>
      <c r="AM18" s="108"/>
      <c r="AN18" s="108"/>
      <c r="AO18" s="108"/>
      <c r="AP18" s="108"/>
      <c r="AQ18" s="109"/>
      <c r="AR18" s="103"/>
      <c r="AS18" s="84"/>
      <c r="AT18" s="1"/>
      <c r="AU18" s="1"/>
      <c r="AV18" s="1"/>
      <c r="AW18" s="1"/>
      <c r="AX18" s="1"/>
      <c r="AY18" s="1"/>
      <c r="AZ18" s="1"/>
      <c r="BA18" s="1"/>
    </row>
    <row r="19" spans="1:56" ht="15" customHeight="1">
      <c r="A19" s="1"/>
      <c r="B19" s="94"/>
      <c r="C19" s="94"/>
      <c r="D19" s="1"/>
      <c r="E19" s="86"/>
      <c r="F19" s="86"/>
      <c r="G19" s="86"/>
      <c r="H19" s="86"/>
      <c r="I19" s="86"/>
      <c r="J19" s="86"/>
      <c r="K19" s="86"/>
      <c r="L19" s="84"/>
      <c r="M19" s="1"/>
      <c r="N19" s="1"/>
      <c r="O19" s="1"/>
      <c r="P19" s="97"/>
      <c r="Q19" s="97"/>
      <c r="R19" s="97"/>
      <c r="S19" s="97"/>
      <c r="T19" s="97"/>
      <c r="U19" s="97"/>
      <c r="V19" s="97"/>
      <c r="W19" s="97"/>
      <c r="X19" s="97"/>
      <c r="Y19" s="97"/>
      <c r="Z19" s="84"/>
      <c r="AA19" s="1"/>
      <c r="AB19" s="1"/>
      <c r="AC19" s="53"/>
      <c r="AD19" s="106"/>
      <c r="AE19" s="108"/>
      <c r="AF19" s="108"/>
      <c r="AG19" s="108"/>
      <c r="AH19" s="108"/>
      <c r="AI19" s="108"/>
      <c r="AJ19" s="108"/>
      <c r="AK19" s="108"/>
      <c r="AL19" s="108"/>
      <c r="AM19" s="108"/>
      <c r="AN19" s="108"/>
      <c r="AO19" s="108"/>
      <c r="AP19" s="108"/>
      <c r="AQ19" s="109"/>
      <c r="AR19" s="103"/>
      <c r="AS19" s="84"/>
      <c r="AT19" s="1"/>
      <c r="AU19" s="1"/>
      <c r="AV19" s="1"/>
      <c r="AW19" s="1"/>
      <c r="AX19" s="1"/>
      <c r="AY19" s="1"/>
      <c r="AZ19" s="1"/>
      <c r="BA19" s="1"/>
    </row>
    <row r="20" spans="1:56" ht="15" customHeight="1">
      <c r="A20" s="1"/>
      <c r="B20" s="94"/>
      <c r="C20" s="94"/>
      <c r="D20" s="1"/>
      <c r="E20" s="86"/>
      <c r="F20" s="86"/>
      <c r="G20" s="86"/>
      <c r="H20" s="86"/>
      <c r="I20" s="86"/>
      <c r="J20" s="86"/>
      <c r="K20" s="86"/>
      <c r="L20" s="84"/>
      <c r="M20" s="1"/>
      <c r="N20" s="1"/>
      <c r="O20" s="1"/>
      <c r="P20" s="97"/>
      <c r="Q20" s="97"/>
      <c r="R20" s="97"/>
      <c r="S20" s="97"/>
      <c r="T20" s="97"/>
      <c r="U20" s="97"/>
      <c r="V20" s="97"/>
      <c r="W20" s="97"/>
      <c r="X20" s="97"/>
      <c r="Y20" s="97"/>
      <c r="Z20" s="84"/>
      <c r="AA20" s="1"/>
      <c r="AB20" s="1"/>
      <c r="AC20" s="53"/>
      <c r="AD20" s="106"/>
      <c r="AE20" s="108"/>
      <c r="AF20" s="108"/>
      <c r="AG20" s="108"/>
      <c r="AH20" s="108"/>
      <c r="AI20" s="108"/>
      <c r="AJ20" s="108"/>
      <c r="AK20" s="108"/>
      <c r="AL20" s="108"/>
      <c r="AM20" s="108"/>
      <c r="AN20" s="108"/>
      <c r="AO20" s="108"/>
      <c r="AP20" s="108"/>
      <c r="AQ20" s="109"/>
      <c r="AR20" s="103"/>
      <c r="AS20" s="84"/>
      <c r="AT20" s="1"/>
      <c r="AU20" s="1"/>
      <c r="AV20" s="1"/>
      <c r="AW20" s="1"/>
      <c r="AX20" s="1"/>
      <c r="AY20" s="1"/>
      <c r="AZ20" s="1"/>
      <c r="BA20" s="1"/>
    </row>
    <row r="21" spans="1:56" ht="15" customHeight="1">
      <c r="A21" s="1"/>
      <c r="B21" s="94"/>
      <c r="C21" s="94"/>
      <c r="D21" s="1"/>
      <c r="E21" s="86"/>
      <c r="F21" s="86"/>
      <c r="G21" s="86"/>
      <c r="H21" s="86"/>
      <c r="I21" s="86"/>
      <c r="J21" s="86"/>
      <c r="K21" s="86"/>
      <c r="L21" s="84"/>
      <c r="M21" s="1"/>
      <c r="N21" s="1"/>
      <c r="O21" s="1"/>
      <c r="P21" s="97"/>
      <c r="Q21" s="97"/>
      <c r="R21" s="97"/>
      <c r="S21" s="97"/>
      <c r="T21" s="97"/>
      <c r="U21" s="97"/>
      <c r="V21" s="97"/>
      <c r="W21" s="97"/>
      <c r="X21" s="97"/>
      <c r="Y21" s="97"/>
      <c r="Z21" s="84"/>
      <c r="AA21" s="1"/>
      <c r="AB21" s="1"/>
      <c r="AC21" s="53"/>
      <c r="AD21" s="106"/>
      <c r="AE21" s="108"/>
      <c r="AF21" s="108"/>
      <c r="AG21" s="108"/>
      <c r="AH21" s="108"/>
      <c r="AI21" s="108"/>
      <c r="AJ21" s="108"/>
      <c r="AK21" s="108"/>
      <c r="AL21" s="108"/>
      <c r="AM21" s="108"/>
      <c r="AN21" s="108"/>
      <c r="AO21" s="108"/>
      <c r="AP21" s="108"/>
      <c r="AQ21" s="109"/>
      <c r="AR21" s="103"/>
      <c r="AS21" s="84"/>
      <c r="AT21" s="1"/>
      <c r="AU21" s="1"/>
      <c r="AV21" s="1"/>
      <c r="AW21" s="1"/>
      <c r="AX21" s="1"/>
      <c r="AY21" s="1"/>
      <c r="AZ21" s="1"/>
      <c r="BA21" s="1"/>
    </row>
    <row r="22" spans="1:56" ht="15" customHeight="1">
      <c r="A22" s="1"/>
      <c r="B22" s="94"/>
      <c r="C22" s="94"/>
      <c r="D22" s="1"/>
      <c r="E22" s="86"/>
      <c r="F22" s="86"/>
      <c r="G22" s="86"/>
      <c r="H22" s="86"/>
      <c r="I22" s="86"/>
      <c r="J22" s="86"/>
      <c r="K22" s="86"/>
      <c r="L22" s="84"/>
      <c r="M22" s="1"/>
      <c r="N22" s="1"/>
      <c r="O22" s="1"/>
      <c r="P22" s="97"/>
      <c r="Q22" s="97"/>
      <c r="R22" s="97"/>
      <c r="S22" s="97"/>
      <c r="T22" s="97"/>
      <c r="U22" s="97"/>
      <c r="V22" s="97"/>
      <c r="W22" s="97"/>
      <c r="X22" s="97"/>
      <c r="Y22" s="97"/>
      <c r="Z22" s="84"/>
      <c r="AA22" s="1"/>
      <c r="AB22" s="1"/>
      <c r="AC22" s="53"/>
      <c r="AD22" s="106"/>
      <c r="AE22" s="108"/>
      <c r="AF22" s="108"/>
      <c r="AG22" s="108"/>
      <c r="AH22" s="108"/>
      <c r="AI22" s="108"/>
      <c r="AJ22" s="108"/>
      <c r="AK22" s="108"/>
      <c r="AL22" s="108"/>
      <c r="AM22" s="108"/>
      <c r="AN22" s="108"/>
      <c r="AO22" s="108"/>
      <c r="AP22" s="108"/>
      <c r="AQ22" s="109"/>
      <c r="AR22" s="103"/>
      <c r="AS22" s="84"/>
      <c r="AT22" s="1"/>
      <c r="AU22" s="1"/>
      <c r="AV22" s="1"/>
      <c r="AW22" s="1"/>
      <c r="AX22" s="1"/>
      <c r="AY22" s="1"/>
      <c r="AZ22" s="1"/>
      <c r="BA22" s="1"/>
    </row>
    <row r="23" spans="1:56" ht="15" customHeight="1">
      <c r="A23" s="1"/>
      <c r="B23" s="94"/>
      <c r="C23" s="94"/>
      <c r="D23" s="1"/>
      <c r="E23" s="86"/>
      <c r="F23" s="86"/>
      <c r="G23" s="86"/>
      <c r="H23" s="86"/>
      <c r="I23" s="86"/>
      <c r="J23" s="86"/>
      <c r="K23" s="86"/>
      <c r="L23" s="84"/>
      <c r="M23" s="1"/>
      <c r="N23" s="1"/>
      <c r="O23" s="1"/>
      <c r="P23" s="97"/>
      <c r="Q23" s="97"/>
      <c r="R23" s="97"/>
      <c r="S23" s="97"/>
      <c r="T23" s="97"/>
      <c r="U23" s="97"/>
      <c r="V23" s="97"/>
      <c r="W23" s="97"/>
      <c r="X23" s="97"/>
      <c r="Y23" s="97"/>
      <c r="Z23" s="84"/>
      <c r="AA23" s="1"/>
      <c r="AB23" s="1"/>
      <c r="AC23" s="53"/>
      <c r="AD23" s="106"/>
      <c r="AE23" s="108"/>
      <c r="AF23" s="108"/>
      <c r="AG23" s="108"/>
      <c r="AH23" s="108"/>
      <c r="AI23" s="108"/>
      <c r="AJ23" s="108"/>
      <c r="AK23" s="108"/>
      <c r="AL23" s="108"/>
      <c r="AM23" s="108"/>
      <c r="AN23" s="108"/>
      <c r="AO23" s="108"/>
      <c r="AP23" s="108"/>
      <c r="AQ23" s="109"/>
      <c r="AR23" s="103"/>
      <c r="AS23" s="84"/>
      <c r="AT23" s="1"/>
      <c r="AU23" s="1"/>
      <c r="AV23" s="1"/>
      <c r="AW23" s="1"/>
      <c r="AX23" s="1"/>
      <c r="AY23" s="1"/>
      <c r="AZ23" s="1"/>
      <c r="BA23" s="1"/>
    </row>
    <row r="24" spans="1:56" ht="15" customHeight="1">
      <c r="A24" s="1"/>
      <c r="B24" s="94"/>
      <c r="C24" s="94"/>
      <c r="D24" s="1"/>
      <c r="E24" s="86"/>
      <c r="F24" s="86"/>
      <c r="G24" s="86"/>
      <c r="H24" s="86"/>
      <c r="I24" s="86"/>
      <c r="J24" s="86"/>
      <c r="K24" s="86"/>
      <c r="L24" s="84"/>
      <c r="M24" s="1"/>
      <c r="N24" s="1"/>
      <c r="O24" s="1"/>
      <c r="P24" s="97"/>
      <c r="Q24" s="97"/>
      <c r="R24" s="97"/>
      <c r="S24" s="97"/>
      <c r="T24" s="97"/>
      <c r="U24" s="97"/>
      <c r="V24" s="97"/>
      <c r="W24" s="97"/>
      <c r="X24" s="97"/>
      <c r="Y24" s="97"/>
      <c r="Z24" s="84"/>
      <c r="AA24" s="1"/>
      <c r="AB24" s="1"/>
      <c r="AC24" s="53"/>
      <c r="AD24" s="106"/>
      <c r="AE24" s="108"/>
      <c r="AF24" s="108"/>
      <c r="AG24" s="108"/>
      <c r="AH24" s="108"/>
      <c r="AI24" s="108"/>
      <c r="AJ24" s="108"/>
      <c r="AK24" s="108"/>
      <c r="AL24" s="108"/>
      <c r="AM24" s="108"/>
      <c r="AN24" s="108"/>
      <c r="AO24" s="108"/>
      <c r="AP24" s="108"/>
      <c r="AQ24" s="109"/>
      <c r="AR24" s="103"/>
      <c r="AS24" s="84"/>
      <c r="AT24" s="1"/>
      <c r="AU24" s="1"/>
      <c r="AV24" s="1"/>
      <c r="AW24" s="1"/>
      <c r="AX24" s="1"/>
      <c r="AY24" s="1"/>
      <c r="AZ24" s="1"/>
      <c r="BA24" s="1"/>
    </row>
    <row r="25" spans="1:56" ht="15" customHeight="1">
      <c r="A25" s="1"/>
      <c r="B25" s="94"/>
      <c r="C25" s="94"/>
      <c r="D25" s="1"/>
      <c r="E25" s="86"/>
      <c r="F25" s="86"/>
      <c r="G25" s="86"/>
      <c r="H25" s="86"/>
      <c r="I25" s="86"/>
      <c r="J25" s="86"/>
      <c r="K25" s="86"/>
      <c r="L25" s="84"/>
      <c r="M25" s="1"/>
      <c r="N25" s="1"/>
      <c r="O25" s="1"/>
      <c r="P25" s="97"/>
      <c r="Q25" s="97"/>
      <c r="R25" s="97"/>
      <c r="S25" s="97"/>
      <c r="T25" s="97"/>
      <c r="U25" s="97"/>
      <c r="V25" s="97"/>
      <c r="W25" s="97"/>
      <c r="X25" s="97"/>
      <c r="Y25" s="97"/>
      <c r="Z25" s="84"/>
      <c r="AA25" s="1"/>
      <c r="AB25" s="1"/>
      <c r="AC25" s="53"/>
      <c r="AD25" s="106"/>
      <c r="AE25" s="108"/>
      <c r="AF25" s="108"/>
      <c r="AG25" s="108"/>
      <c r="AH25" s="108"/>
      <c r="AI25" s="108"/>
      <c r="AJ25" s="108"/>
      <c r="AK25" s="108"/>
      <c r="AL25" s="108"/>
      <c r="AM25" s="108"/>
      <c r="AN25" s="108"/>
      <c r="AO25" s="108"/>
      <c r="AP25" s="108"/>
      <c r="AQ25" s="109"/>
      <c r="AR25" s="103"/>
      <c r="AS25" s="84"/>
      <c r="AT25" s="1"/>
      <c r="AU25" s="1"/>
      <c r="AV25" s="1"/>
      <c r="AW25" s="1"/>
      <c r="AX25" s="1"/>
      <c r="AY25" s="1"/>
      <c r="AZ25" s="1"/>
      <c r="BA25" s="1"/>
    </row>
    <row r="26" spans="1:56" ht="15" customHeight="1">
      <c r="A26" s="1"/>
      <c r="B26" s="94"/>
      <c r="C26" s="94"/>
      <c r="D26" s="1"/>
      <c r="E26" s="86"/>
      <c r="F26" s="86"/>
      <c r="G26" s="86"/>
      <c r="H26" s="86"/>
      <c r="I26" s="86"/>
      <c r="J26" s="86"/>
      <c r="K26" s="86"/>
      <c r="L26" s="84"/>
      <c r="M26" s="1"/>
      <c r="N26" s="1"/>
      <c r="O26" s="1"/>
      <c r="P26" s="97"/>
      <c r="Q26" s="97"/>
      <c r="R26" s="97"/>
      <c r="S26" s="97"/>
      <c r="T26" s="97"/>
      <c r="U26" s="97"/>
      <c r="V26" s="97"/>
      <c r="W26" s="97"/>
      <c r="X26" s="97"/>
      <c r="Y26" s="97"/>
      <c r="Z26" s="84"/>
      <c r="AA26" s="1"/>
      <c r="AB26" s="1"/>
      <c r="AC26" s="53"/>
      <c r="AD26" s="106"/>
      <c r="AE26" s="108"/>
      <c r="AF26" s="108"/>
      <c r="AG26" s="108"/>
      <c r="AH26" s="108"/>
      <c r="AI26" s="108"/>
      <c r="AJ26" s="108"/>
      <c r="AK26" s="108"/>
      <c r="AL26" s="108"/>
      <c r="AM26" s="108"/>
      <c r="AN26" s="108"/>
      <c r="AO26" s="108"/>
      <c r="AP26" s="108"/>
      <c r="AQ26" s="109"/>
      <c r="AR26" s="103"/>
      <c r="AS26" s="84"/>
      <c r="AT26" s="1"/>
      <c r="AU26" s="1"/>
      <c r="AV26" s="1"/>
      <c r="AW26" s="1"/>
      <c r="AX26" s="1"/>
      <c r="AY26" s="1"/>
      <c r="AZ26" s="1"/>
      <c r="BA26" s="1"/>
    </row>
    <row r="27" spans="1:56" ht="15" customHeight="1">
      <c r="A27" s="1"/>
      <c r="B27" s="94"/>
      <c r="C27" s="94"/>
      <c r="D27" s="1"/>
      <c r="E27" s="86"/>
      <c r="F27" s="86"/>
      <c r="G27" s="86"/>
      <c r="H27" s="86"/>
      <c r="I27" s="86"/>
      <c r="J27" s="86"/>
      <c r="K27" s="86"/>
      <c r="L27" s="84"/>
      <c r="M27" s="1"/>
      <c r="N27" s="1"/>
      <c r="O27" s="1"/>
      <c r="P27" s="97"/>
      <c r="Q27" s="97"/>
      <c r="R27" s="97"/>
      <c r="S27" s="97"/>
      <c r="T27" s="97"/>
      <c r="U27" s="97"/>
      <c r="V27" s="97"/>
      <c r="W27" s="97"/>
      <c r="X27" s="97"/>
      <c r="Y27" s="97"/>
      <c r="Z27" s="84"/>
      <c r="AA27" s="1"/>
      <c r="AB27" s="1"/>
      <c r="AC27" s="53"/>
      <c r="AD27" s="106"/>
      <c r="AE27" s="108"/>
      <c r="AF27" s="108"/>
      <c r="AG27" s="108"/>
      <c r="AH27" s="108"/>
      <c r="AI27" s="108"/>
      <c r="AJ27" s="108"/>
      <c r="AK27" s="108"/>
      <c r="AL27" s="108"/>
      <c r="AM27" s="108"/>
      <c r="AN27" s="108"/>
      <c r="AO27" s="108"/>
      <c r="AP27" s="108"/>
      <c r="AQ27" s="109"/>
      <c r="AR27" s="103"/>
      <c r="AS27" s="84"/>
      <c r="AT27" s="1"/>
      <c r="AU27" s="1"/>
      <c r="AV27" s="1"/>
      <c r="AW27" s="1"/>
      <c r="AX27" s="1"/>
      <c r="AY27" s="1"/>
      <c r="AZ27" s="1"/>
      <c r="BA27" s="1"/>
    </row>
    <row r="28" spans="1:56" ht="15" customHeight="1">
      <c r="A28" s="1"/>
      <c r="B28" s="94"/>
      <c r="C28" s="94"/>
      <c r="D28" s="1"/>
      <c r="E28" s="86"/>
      <c r="F28" s="86"/>
      <c r="G28" s="86"/>
      <c r="H28" s="86"/>
      <c r="I28" s="86"/>
      <c r="J28" s="86"/>
      <c r="K28" s="86"/>
      <c r="L28" s="84"/>
      <c r="M28" s="1"/>
      <c r="N28" s="1"/>
      <c r="O28" s="1"/>
      <c r="P28" s="97"/>
      <c r="Q28" s="97"/>
      <c r="R28" s="97"/>
      <c r="S28" s="97"/>
      <c r="T28" s="97"/>
      <c r="U28" s="97"/>
      <c r="V28" s="97"/>
      <c r="W28" s="97"/>
      <c r="X28" s="97"/>
      <c r="Y28" s="97"/>
      <c r="Z28" s="84"/>
      <c r="AA28" s="1"/>
      <c r="AB28" s="1"/>
      <c r="AC28" s="53"/>
      <c r="AD28" s="106"/>
      <c r="AE28" s="108"/>
      <c r="AF28" s="108"/>
      <c r="AG28" s="108"/>
      <c r="AH28" s="108"/>
      <c r="AI28" s="108"/>
      <c r="AJ28" s="108"/>
      <c r="AK28" s="108"/>
      <c r="AL28" s="108"/>
      <c r="AM28" s="108"/>
      <c r="AN28" s="108"/>
      <c r="AO28" s="108"/>
      <c r="AP28" s="108"/>
      <c r="AQ28" s="109"/>
      <c r="AR28" s="103"/>
      <c r="AS28" s="84"/>
      <c r="AT28" s="1"/>
      <c r="AU28" s="1"/>
      <c r="AV28" s="1"/>
      <c r="AW28" s="1"/>
      <c r="AX28" s="1"/>
      <c r="AY28" s="1"/>
      <c r="AZ28" s="1"/>
      <c r="BA28" s="1"/>
    </row>
    <row r="29" spans="1:56" ht="15" customHeight="1">
      <c r="A29" s="1"/>
      <c r="B29" s="1"/>
      <c r="C29" s="1"/>
      <c r="D29" s="1"/>
      <c r="E29" s="87"/>
      <c r="F29" s="87"/>
      <c r="G29" s="87"/>
      <c r="H29" s="87"/>
      <c r="I29" s="87"/>
      <c r="J29" s="87"/>
      <c r="K29" s="87"/>
      <c r="L29" s="84"/>
      <c r="M29" s="9"/>
      <c r="N29" s="9"/>
      <c r="O29" s="9"/>
      <c r="P29" s="98"/>
      <c r="Q29" s="98"/>
      <c r="R29" s="98"/>
      <c r="S29" s="98"/>
      <c r="T29" s="98"/>
      <c r="U29" s="98"/>
      <c r="V29" s="98"/>
      <c r="W29" s="98"/>
      <c r="X29" s="98"/>
      <c r="Y29" s="98"/>
      <c r="Z29" s="84"/>
      <c r="AA29" s="9"/>
      <c r="AB29" s="1"/>
      <c r="AC29" s="54"/>
      <c r="AD29" s="106"/>
      <c r="AE29" s="108"/>
      <c r="AF29" s="108"/>
      <c r="AG29" s="108"/>
      <c r="AH29" s="108"/>
      <c r="AI29" s="108"/>
      <c r="AJ29" s="108"/>
      <c r="AK29" s="108"/>
      <c r="AL29" s="108"/>
      <c r="AM29" s="108"/>
      <c r="AN29" s="108"/>
      <c r="AO29" s="108"/>
      <c r="AP29" s="108"/>
      <c r="AQ29" s="109"/>
      <c r="AR29" s="104"/>
      <c r="AS29" s="84"/>
      <c r="AT29" s="9"/>
      <c r="AU29" s="9"/>
      <c r="AV29" s="9"/>
      <c r="AW29" s="9"/>
      <c r="AX29" s="121" t="s">
        <v>36</v>
      </c>
      <c r="AY29" s="122"/>
      <c r="AZ29" s="122"/>
      <c r="BA29" s="9"/>
      <c r="BB29" s="56"/>
      <c r="BC29" s="56"/>
      <c r="BD29" s="56"/>
    </row>
    <row r="30" spans="1:56" ht="15" customHeight="1">
      <c r="A30" s="1"/>
      <c r="B30" s="11"/>
      <c r="C30" s="11"/>
      <c r="D30" s="11" t="s">
        <v>14</v>
      </c>
      <c r="E30" s="12" t="str">
        <f>B31 &amp;" &gt; "&amp; F15 &amp; " ["&amp;C66&amp;", "&amp;C67&amp;", "&amp;C68&amp;", "&amp;C69&amp;"]"</f>
        <v>2) Missio &gt; 3) Strategia [0, 2, 5, 9]</v>
      </c>
      <c r="F30" s="12"/>
      <c r="G30" s="12"/>
      <c r="H30" s="12"/>
      <c r="I30" s="12"/>
      <c r="J30" s="12"/>
      <c r="K30" s="12"/>
      <c r="L30" s="12"/>
      <c r="M30" s="4"/>
      <c r="N30" s="4"/>
      <c r="O30" s="4" t="str">
        <f>D30</f>
        <v>Tärkeys</v>
      </c>
      <c r="P30" s="13" t="str">
        <f>M31 &amp;" &gt; "&amp; Q15 &amp; " ["&amp;C66&amp;", "&amp;C67&amp;", "&amp;C68&amp;", "&amp;C69&amp;"]"</f>
        <v>3) Strategia &gt; 4) Tavoitteet [0, 2, 5, 9]</v>
      </c>
      <c r="Q30" s="13"/>
      <c r="R30" s="13"/>
      <c r="S30" s="13"/>
      <c r="T30" s="13"/>
      <c r="U30" s="13"/>
      <c r="V30" s="13"/>
      <c r="W30" s="13"/>
      <c r="X30" s="13"/>
      <c r="Y30" s="13"/>
      <c r="Z30" s="13"/>
      <c r="AA30" s="6"/>
      <c r="AB30" s="14"/>
      <c r="AC30" s="6" t="str">
        <f>D30</f>
        <v>Tärkeys</v>
      </c>
      <c r="AD30" s="15" t="str">
        <f>AA31&amp;" &gt; "&amp;AE15 &amp; " ["&amp;C66&amp;", "&amp;C67&amp;", "&amp;C68&amp;", "&amp;C69&amp;"]"</f>
        <v>4) Tavoitteet &gt; 5) Tehtävät [0, 2, 5, 9]</v>
      </c>
      <c r="AE30" s="15"/>
      <c r="AF30" s="15"/>
      <c r="AG30" s="15"/>
      <c r="AH30" s="15"/>
      <c r="AI30" s="15"/>
      <c r="AJ30" s="15"/>
      <c r="AK30" s="15"/>
      <c r="AL30" s="15"/>
      <c r="AM30" s="15"/>
      <c r="AN30" s="15"/>
      <c r="AO30" s="15"/>
      <c r="AP30" s="15"/>
      <c r="AQ30" s="15"/>
      <c r="AR30" s="15"/>
      <c r="AS30" s="15"/>
      <c r="AT30" s="8"/>
      <c r="AU30" s="8"/>
      <c r="AV30" s="52" t="str">
        <f>D30</f>
        <v>Tärkeys</v>
      </c>
      <c r="AW30" s="52"/>
      <c r="AX30" s="52" t="s">
        <v>6</v>
      </c>
      <c r="AY30" s="52" t="s">
        <v>7</v>
      </c>
      <c r="AZ30" s="52" t="str">
        <f>L50</f>
        <v>Ajankohta</v>
      </c>
      <c r="BA30" s="1"/>
    </row>
    <row r="31" spans="1:56" ht="15" customHeight="1">
      <c r="A31" s="1"/>
      <c r="B31" s="118" t="s">
        <v>83</v>
      </c>
      <c r="C31" s="16" t="s">
        <v>45</v>
      </c>
      <c r="D31" s="17"/>
      <c r="E31" s="18"/>
      <c r="F31" s="18"/>
      <c r="G31" s="18"/>
      <c r="H31" s="18"/>
      <c r="I31" s="18"/>
      <c r="J31" s="18"/>
      <c r="K31" s="18"/>
      <c r="L31" s="12"/>
      <c r="M31" s="70" t="str">
        <f>F15</f>
        <v>3) Strategia</v>
      </c>
      <c r="N31" s="58" t="str">
        <f>K16</f>
        <v>Kirjaa tähän strategiset toimet…</v>
      </c>
      <c r="O31" s="58">
        <f>D31*K31+D32*K32+D33*K33+D34*K34+D35*K35</f>
        <v>0</v>
      </c>
      <c r="P31" s="20"/>
      <c r="Q31" s="20"/>
      <c r="R31" s="20"/>
      <c r="S31" s="20"/>
      <c r="T31" s="20"/>
      <c r="U31" s="20"/>
      <c r="V31" s="20"/>
      <c r="W31" s="20"/>
      <c r="X31" s="20"/>
      <c r="Y31" s="20"/>
      <c r="Z31" s="13"/>
      <c r="AA31" s="68" t="str">
        <f>Q15</f>
        <v>4) Tavoitteet</v>
      </c>
      <c r="AB31" s="59" t="str">
        <f>Y16</f>
        <v>Kirjaa tähän kaikki tavoitteet…</v>
      </c>
      <c r="AC31" s="22">
        <f>O31*Y31+O32*Y32+O33*Y33+O34*Y34+O35*Y35+O36*Y36+O37*Y37</f>
        <v>0</v>
      </c>
      <c r="AD31" s="23"/>
      <c r="AE31" s="23"/>
      <c r="AF31" s="23"/>
      <c r="AG31" s="23"/>
      <c r="AH31" s="23"/>
      <c r="AI31" s="23"/>
      <c r="AJ31" s="23"/>
      <c r="AK31" s="23"/>
      <c r="AL31" s="23"/>
      <c r="AM31" s="23"/>
      <c r="AN31" s="23"/>
      <c r="AO31" s="23"/>
      <c r="AP31" s="23"/>
      <c r="AQ31" s="23"/>
      <c r="AR31" s="23"/>
      <c r="AS31" s="15"/>
      <c r="AT31" s="72" t="str">
        <f>AE15</f>
        <v>5) Tehtävät</v>
      </c>
      <c r="AU31" s="24" t="str">
        <f>AR16</f>
        <v>Tässä vaiheessa olet jalostanut…</v>
      </c>
      <c r="AV31" s="51">
        <f>AC31*AR31+AC32*AR32+AC33*AR33+AC34*AR34+AC35*AR35+AC36*AR36+AC37*AR37+AC38*AR38+AC39*AR39+AC40*AR40</f>
        <v>0</v>
      </c>
      <c r="AW31" s="24">
        <f>RANK(AV31,AV$31:AV$45,0)</f>
        <v>1</v>
      </c>
      <c r="AX31" s="25"/>
      <c r="AY31" s="26"/>
      <c r="AZ31" s="26"/>
      <c r="BA31" s="1"/>
    </row>
    <row r="32" spans="1:56" ht="15" customHeight="1">
      <c r="A32" s="1"/>
      <c r="B32" s="118"/>
      <c r="C32" s="16" t="s">
        <v>46</v>
      </c>
      <c r="D32" s="27"/>
      <c r="E32" s="18"/>
      <c r="F32" s="18"/>
      <c r="G32" s="18"/>
      <c r="H32" s="18"/>
      <c r="I32" s="18"/>
      <c r="J32" s="18"/>
      <c r="K32" s="18"/>
      <c r="L32" s="12"/>
      <c r="M32" s="70"/>
      <c r="N32" s="58" t="str">
        <f>J16</f>
        <v>…jotka toteuttavat visiota ja missiota…</v>
      </c>
      <c r="O32" s="58">
        <f>D31*J31+D32*J32+D33*J33+D34*J34+D35*J35</f>
        <v>0</v>
      </c>
      <c r="P32" s="20"/>
      <c r="Q32" s="20"/>
      <c r="R32" s="20"/>
      <c r="S32" s="20"/>
      <c r="T32" s="20"/>
      <c r="U32" s="20"/>
      <c r="V32" s="20"/>
      <c r="W32" s="20"/>
      <c r="X32" s="20"/>
      <c r="Y32" s="20"/>
      <c r="Z32" s="13"/>
      <c r="AA32" s="68"/>
      <c r="AB32" s="60" t="str">
        <f>X16</f>
        <v>…konkreettisella tasolla…</v>
      </c>
      <c r="AC32" s="22">
        <f>O31*X31+O32*X32+O33*X33+O34*X34+O35*X35+O36*X36+O37*X37</f>
        <v>0</v>
      </c>
      <c r="AD32" s="23"/>
      <c r="AE32" s="23"/>
      <c r="AF32" s="23"/>
      <c r="AG32" s="23"/>
      <c r="AH32" s="23"/>
      <c r="AI32" s="23"/>
      <c r="AJ32" s="23"/>
      <c r="AK32" s="23"/>
      <c r="AL32" s="23"/>
      <c r="AM32" s="23"/>
      <c r="AN32" s="23"/>
      <c r="AO32" s="23"/>
      <c r="AP32" s="23"/>
      <c r="AQ32" s="23"/>
      <c r="AR32" s="23"/>
      <c r="AS32" s="15"/>
      <c r="AT32" s="72"/>
      <c r="AU32" s="24" t="str">
        <f>AQ16</f>
        <v>…visiosta, missiosta ja strategiasta….</v>
      </c>
      <c r="AV32" s="51">
        <f>AC31*AQ31+AC32*AQ32+AC33*AQ33+AC34*AQ34+AC35*AQ35+AC36*AQ36+AC37*AQ37+AC38*AQ38+AC39*AQ39+AC40*AQ40</f>
        <v>0</v>
      </c>
      <c r="AW32" s="24">
        <f t="shared" ref="AW32:AW45" si="0">RANK(AV32,AV$31:AV$45,0)</f>
        <v>1</v>
      </c>
      <c r="AX32" s="29"/>
      <c r="AY32" s="30"/>
      <c r="AZ32" s="30"/>
      <c r="BA32" s="1"/>
    </row>
    <row r="33" spans="1:53" ht="15" customHeight="1">
      <c r="A33" s="1"/>
      <c r="B33" s="118"/>
      <c r="C33" s="16" t="s">
        <v>47</v>
      </c>
      <c r="D33" s="31"/>
      <c r="E33" s="18"/>
      <c r="F33" s="18"/>
      <c r="G33" s="18"/>
      <c r="H33" s="18"/>
      <c r="I33" s="18"/>
      <c r="J33" s="18"/>
      <c r="K33" s="18"/>
      <c r="L33" s="12"/>
      <c r="M33" s="70"/>
      <c r="N33" s="58" t="str">
        <f>I16</f>
        <v>…ja tarkastele niitä sen mukaan…</v>
      </c>
      <c r="O33" s="58">
        <f>D31*I31+D32*I32+D33*I33+D34*I34+D35*I35</f>
        <v>0</v>
      </c>
      <c r="P33" s="20"/>
      <c r="Q33" s="20"/>
      <c r="R33" s="20"/>
      <c r="S33" s="20"/>
      <c r="T33" s="20"/>
      <c r="U33" s="20"/>
      <c r="V33" s="20"/>
      <c r="W33" s="20"/>
      <c r="X33" s="20"/>
      <c r="Y33" s="20"/>
      <c r="Z33" s="13"/>
      <c r="AA33" s="68"/>
      <c r="AB33" s="61" t="str">
        <f>W16</f>
        <v>…ja samoin kuin strategia-kohdassa…</v>
      </c>
      <c r="AC33" s="22">
        <f>O31*W31+O32*W32+O33*W33+O34*W34+O35*W35+O36*W36+O37*W37</f>
        <v>0</v>
      </c>
      <c r="AD33" s="23"/>
      <c r="AE33" s="23"/>
      <c r="AF33" s="23"/>
      <c r="AG33" s="23"/>
      <c r="AH33" s="23"/>
      <c r="AI33" s="23"/>
      <c r="AJ33" s="23"/>
      <c r="AK33" s="23"/>
      <c r="AL33" s="23"/>
      <c r="AM33" s="23"/>
      <c r="AN33" s="23"/>
      <c r="AO33" s="23"/>
      <c r="AP33" s="23"/>
      <c r="AQ33" s="23"/>
      <c r="AR33" s="23"/>
      <c r="AS33" s="15"/>
      <c r="AT33" s="72"/>
      <c r="AU33" s="24" t="str">
        <f>AP16</f>
        <v>…näkymän siihen, mitä kannattaa…</v>
      </c>
      <c r="AV33" s="51">
        <f>AC31*AP31+AC32*AP32+AC33*AP33+AC34*AP34+AC35*AP35+AC36*AP36+AC37*AP37+AC38*AP38+AC39*AP39+AC40*AP40</f>
        <v>0</v>
      </c>
      <c r="AW33" s="24">
        <f t="shared" si="0"/>
        <v>1</v>
      </c>
      <c r="AX33" s="29"/>
      <c r="AY33" s="30"/>
      <c r="AZ33" s="30"/>
      <c r="BA33" s="1"/>
    </row>
    <row r="34" spans="1:53" ht="15" customHeight="1">
      <c r="A34" s="1"/>
      <c r="B34" s="118"/>
      <c r="C34" s="33" t="s">
        <v>48</v>
      </c>
      <c r="D34" s="27"/>
      <c r="E34" s="18"/>
      <c r="F34" s="18"/>
      <c r="G34" s="18"/>
      <c r="H34" s="18"/>
      <c r="I34" s="18"/>
      <c r="J34" s="18"/>
      <c r="K34" s="18"/>
      <c r="L34" s="12"/>
      <c r="M34" s="70"/>
      <c r="N34" s="58" t="str">
        <f>H16</f>
        <v>..kuinka ne vastaava mission osaa…</v>
      </c>
      <c r="O34" s="58">
        <f>D31*H31+D32*H32+D33*H33+D34*H34+D35*H35</f>
        <v>0</v>
      </c>
      <c r="P34" s="20"/>
      <c r="Q34" s="20"/>
      <c r="R34" s="20"/>
      <c r="S34" s="20"/>
      <c r="T34" s="20"/>
      <c r="U34" s="20"/>
      <c r="V34" s="20"/>
      <c r="W34" s="20"/>
      <c r="X34" s="20"/>
      <c r="Y34" s="20"/>
      <c r="Z34" s="13"/>
      <c r="AA34" s="68"/>
      <c r="AB34" s="62" t="str">
        <f>V16</f>
        <v>…merkitse korrelaatio…</v>
      </c>
      <c r="AC34" s="22">
        <f>O31*V31+O32*V32+O33*V33+O34*V34+O35*V35+O36*V36+O37*V37</f>
        <v>0</v>
      </c>
      <c r="AD34" s="23"/>
      <c r="AE34" s="23"/>
      <c r="AF34" s="23"/>
      <c r="AG34" s="23"/>
      <c r="AH34" s="23"/>
      <c r="AI34" s="23"/>
      <c r="AJ34" s="23"/>
      <c r="AK34" s="23"/>
      <c r="AL34" s="23"/>
      <c r="AM34" s="23"/>
      <c r="AN34" s="23"/>
      <c r="AO34" s="23"/>
      <c r="AP34" s="23"/>
      <c r="AQ34" s="23"/>
      <c r="AR34" s="23"/>
      <c r="AS34" s="15"/>
      <c r="AT34" s="72"/>
      <c r="AU34" s="24" t="str">
        <f>AO16</f>
        <v>…priorisoida…</v>
      </c>
      <c r="AV34" s="51">
        <f>AC31*AO31+AC32*AO32+AC33*AO33+AC34*AO34+AC35*AO35+AC36*AO36+AC37*AO37+AC38*AO38+AC39*AO39+AC40*AO40</f>
        <v>0</v>
      </c>
      <c r="AW34" s="24">
        <f t="shared" si="0"/>
        <v>1</v>
      </c>
      <c r="AX34" s="29"/>
      <c r="AY34" s="30"/>
      <c r="AZ34" s="30"/>
      <c r="BA34" s="1"/>
    </row>
    <row r="35" spans="1:53" ht="15" customHeight="1">
      <c r="A35" s="1"/>
      <c r="B35" s="118"/>
      <c r="C35" s="16" t="s">
        <v>49</v>
      </c>
      <c r="D35" s="34"/>
      <c r="E35" s="35"/>
      <c r="F35" s="35"/>
      <c r="G35" s="35"/>
      <c r="H35" s="35"/>
      <c r="I35" s="35"/>
      <c r="J35" s="36"/>
      <c r="K35" s="35"/>
      <c r="L35" s="12"/>
      <c r="M35" s="70"/>
      <c r="N35" s="58" t="str">
        <f>G16</f>
        <v>…käytä lukuja 0, 2, 5, 9 ilmaisemaan …</v>
      </c>
      <c r="O35" s="58">
        <f>D31*G31+D32*G32+D33*G33+D34*G34+D35*G35</f>
        <v>0</v>
      </c>
      <c r="P35" s="20"/>
      <c r="Q35" s="20"/>
      <c r="R35" s="20"/>
      <c r="S35" s="20"/>
      <c r="T35" s="20"/>
      <c r="U35" s="20"/>
      <c r="V35" s="20"/>
      <c r="W35" s="20"/>
      <c r="X35" s="20"/>
      <c r="Y35" s="20"/>
      <c r="Z35" s="13"/>
      <c r="AA35" s="68"/>
      <c r="AB35" s="60" t="str">
        <f>U16</f>
        <v>…strategian ja tavoitteiden välillä…</v>
      </c>
      <c r="AC35" s="21">
        <f>O31*U31+O32*U32+O33*U33+O34*U34+O35*U35+O36*U36+O37*U37</f>
        <v>0</v>
      </c>
      <c r="AD35" s="23"/>
      <c r="AE35" s="23"/>
      <c r="AF35" s="23"/>
      <c r="AG35" s="23"/>
      <c r="AH35" s="23"/>
      <c r="AI35" s="23"/>
      <c r="AJ35" s="23"/>
      <c r="AK35" s="23"/>
      <c r="AL35" s="23"/>
      <c r="AM35" s="23"/>
      <c r="AN35" s="23"/>
      <c r="AO35" s="23"/>
      <c r="AP35" s="23"/>
      <c r="AQ35" s="23"/>
      <c r="AR35" s="23"/>
      <c r="AS35" s="15"/>
      <c r="AT35" s="72"/>
      <c r="AU35" s="24" t="str">
        <f>AN16</f>
        <v>…ja määritellyt tavoitteista tehtäviä…</v>
      </c>
      <c r="AV35" s="51">
        <f>AC31*AN31+AC32*AN32+AC33*AN33+AC34*AN34+AC35*AN35+AC36*AN36+AC37*AN37+AC38*AN38+AC39*AN39+AC40*AN40</f>
        <v>0</v>
      </c>
      <c r="AW35" s="24">
        <f t="shared" si="0"/>
        <v>1</v>
      </c>
      <c r="AX35" s="37"/>
      <c r="AY35" s="38"/>
      <c r="AZ35" s="38"/>
      <c r="BA35" s="1"/>
    </row>
    <row r="36" spans="1:53" ht="15" customHeight="1">
      <c r="A36" s="1"/>
      <c r="B36" s="1"/>
      <c r="C36" s="1"/>
      <c r="D36" s="9"/>
      <c r="E36" s="129">
        <f t="shared" ref="E36:J36" si="1">SUM(E31:E35)</f>
        <v>0</v>
      </c>
      <c r="F36" s="129">
        <f t="shared" si="1"/>
        <v>0</v>
      </c>
      <c r="G36" s="129">
        <f t="shared" si="1"/>
        <v>0</v>
      </c>
      <c r="H36" s="129">
        <f t="shared" si="1"/>
        <v>0</v>
      </c>
      <c r="I36" s="129">
        <f t="shared" si="1"/>
        <v>0</v>
      </c>
      <c r="J36" s="129">
        <f t="shared" si="1"/>
        <v>0</v>
      </c>
      <c r="K36" s="129">
        <f>SUM(K31:K35)</f>
        <v>0</v>
      </c>
      <c r="L36" s="90" t="str">
        <f>D30</f>
        <v>Tärkeys</v>
      </c>
      <c r="M36" s="71"/>
      <c r="N36" s="58" t="str">
        <f>F16</f>
        <v xml:space="preserve"> … korrelaation vahvuus…</v>
      </c>
      <c r="O36" s="58">
        <f>D31*F31+D32*F32+D33*F33+D34*F34+D35*F35</f>
        <v>0</v>
      </c>
      <c r="P36" s="20"/>
      <c r="Q36" s="20"/>
      <c r="R36" s="20"/>
      <c r="S36" s="20"/>
      <c r="T36" s="20"/>
      <c r="U36" s="20"/>
      <c r="V36" s="20"/>
      <c r="W36" s="20"/>
      <c r="X36" s="20"/>
      <c r="Y36" s="20"/>
      <c r="Z36" s="13"/>
      <c r="AA36" s="69"/>
      <c r="AB36" s="62" t="str">
        <f>T16</f>
        <v>…alle luvuin 0, 2, 5, 9…</v>
      </c>
      <c r="AC36" s="22">
        <f>O31*T31+O32*T32+O33*T33+O34*T34+O35*T35+O36*T36+O37*T37</f>
        <v>0</v>
      </c>
      <c r="AD36" s="23"/>
      <c r="AE36" s="23"/>
      <c r="AF36" s="23"/>
      <c r="AG36" s="23"/>
      <c r="AH36" s="23"/>
      <c r="AI36" s="23"/>
      <c r="AJ36" s="23"/>
      <c r="AK36" s="23"/>
      <c r="AL36" s="23"/>
      <c r="AM36" s="23"/>
      <c r="AN36" s="23"/>
      <c r="AO36" s="23"/>
      <c r="AP36" s="23"/>
      <c r="AQ36" s="23"/>
      <c r="AR36" s="23"/>
      <c r="AS36" s="15"/>
      <c r="AT36" s="73"/>
      <c r="AU36" s="24" t="str">
        <f>AM16</f>
        <v>…jotka kirjataan tähän…</v>
      </c>
      <c r="AV36" s="51">
        <f>AC31*AM31+AC32*AM32+AC33*AM33+AC34*AM34+AC35*AM35+AC36*AM36+AC37*AM37+AC38*AM38+AC39*AM39+AC40*AM40</f>
        <v>0</v>
      </c>
      <c r="AW36" s="24">
        <f t="shared" si="0"/>
        <v>1</v>
      </c>
      <c r="AX36" s="37"/>
      <c r="AY36" s="38"/>
      <c r="AZ36" s="38"/>
      <c r="BA36" s="1"/>
    </row>
    <row r="37" spans="1:53" ht="15" customHeight="1">
      <c r="A37" s="1"/>
      <c r="B37" s="42" t="s">
        <v>26</v>
      </c>
      <c r="C37" s="1"/>
      <c r="D37" s="9"/>
      <c r="E37" s="130"/>
      <c r="F37" s="130"/>
      <c r="G37" s="130"/>
      <c r="H37" s="130"/>
      <c r="I37" s="130"/>
      <c r="J37" s="130"/>
      <c r="K37" s="130"/>
      <c r="L37" s="90"/>
      <c r="M37" s="39"/>
      <c r="N37" s="58" t="str">
        <f>E16</f>
        <v>…laskentakaava tuottaa tärkeysjärjestyksen.</v>
      </c>
      <c r="O37" s="58">
        <f>D31*E31+D32*E32+D33*E33+D34*E34+D35*E35</f>
        <v>0</v>
      </c>
      <c r="P37" s="20"/>
      <c r="Q37" s="20"/>
      <c r="R37" s="20"/>
      <c r="S37" s="20"/>
      <c r="T37" s="20"/>
      <c r="U37" s="20"/>
      <c r="V37" s="20"/>
      <c r="W37" s="20"/>
      <c r="X37" s="20"/>
      <c r="Y37" s="20"/>
      <c r="Z37" s="13"/>
      <c r="AA37" s="69"/>
      <c r="AB37" s="60" t="str">
        <f>S16</f>
        <v>…taulukossa on laskentakaava…</v>
      </c>
      <c r="AC37" s="21">
        <f>O31*S31+O32*S32+O33*S33+O34*S34+O35*S35+O36*S36+O37*S37</f>
        <v>0</v>
      </c>
      <c r="AD37" s="23"/>
      <c r="AE37" s="23"/>
      <c r="AF37" s="23"/>
      <c r="AG37" s="23"/>
      <c r="AH37" s="23"/>
      <c r="AI37" s="23"/>
      <c r="AJ37" s="23"/>
      <c r="AK37" s="23"/>
      <c r="AL37" s="23"/>
      <c r="AM37" s="23"/>
      <c r="AN37" s="23"/>
      <c r="AO37" s="23"/>
      <c r="AP37" s="23"/>
      <c r="AQ37" s="23"/>
      <c r="AR37" s="23"/>
      <c r="AS37" s="15"/>
      <c r="AT37" s="73"/>
      <c r="AU37" s="24" t="str">
        <f>AL16</f>
        <v>…ja joille annetaan myös pisteytys…</v>
      </c>
      <c r="AV37" s="51">
        <f>AC31*AL31+AC32*AL32+AC33*AL33+AC34*AL34+AC35*AL35+AC36*AL36+AC37*AL37+AC38*AL38+AC39*AL39+AC40*AL40</f>
        <v>0</v>
      </c>
      <c r="AW37" s="24">
        <f t="shared" si="0"/>
        <v>1</v>
      </c>
      <c r="AX37" s="37"/>
      <c r="AY37" s="38"/>
      <c r="AZ37" s="38"/>
      <c r="BA37" s="1"/>
    </row>
    <row r="38" spans="1:53" ht="15" customHeight="1">
      <c r="A38" s="1"/>
      <c r="B38" s="42"/>
      <c r="D38" s="9"/>
      <c r="E38" s="130"/>
      <c r="F38" s="130"/>
      <c r="G38" s="130"/>
      <c r="H38" s="130"/>
      <c r="I38" s="130"/>
      <c r="J38" s="130"/>
      <c r="K38" s="130"/>
      <c r="L38" s="90"/>
      <c r="M38" s="1"/>
      <c r="N38" s="1"/>
      <c r="O38" s="1"/>
      <c r="P38" s="127">
        <f t="shared" ref="P38:X38" si="2">SUM(P31:P37)</f>
        <v>0</v>
      </c>
      <c r="Q38" s="127">
        <f t="shared" si="2"/>
        <v>0</v>
      </c>
      <c r="R38" s="127">
        <f t="shared" si="2"/>
        <v>0</v>
      </c>
      <c r="S38" s="127">
        <f t="shared" si="2"/>
        <v>0</v>
      </c>
      <c r="T38" s="127">
        <f t="shared" si="2"/>
        <v>0</v>
      </c>
      <c r="U38" s="127">
        <f t="shared" si="2"/>
        <v>0</v>
      </c>
      <c r="V38" s="127">
        <f t="shared" si="2"/>
        <v>0</v>
      </c>
      <c r="W38" s="127">
        <f t="shared" si="2"/>
        <v>0</v>
      </c>
      <c r="X38" s="127">
        <f t="shared" si="2"/>
        <v>0</v>
      </c>
      <c r="Y38" s="127">
        <f>SUM(Y31:Y37)</f>
        <v>0</v>
      </c>
      <c r="Z38" s="91" t="str">
        <f>D30</f>
        <v>Tärkeys</v>
      </c>
      <c r="AA38" s="69"/>
      <c r="AB38" s="62" t="str">
        <f>R16</f>
        <v>…joka tuottaa pisteytyksen…</v>
      </c>
      <c r="AC38" s="22">
        <f>O31*R31+O32*R32+O33*R33+O34*R34+O35*R35+O36*R36+O37*R37</f>
        <v>0</v>
      </c>
      <c r="AD38" s="23"/>
      <c r="AE38" s="23"/>
      <c r="AF38" s="23"/>
      <c r="AG38" s="23"/>
      <c r="AH38" s="23"/>
      <c r="AI38" s="23"/>
      <c r="AJ38" s="23"/>
      <c r="AK38" s="23"/>
      <c r="AL38" s="23"/>
      <c r="AM38" s="23"/>
      <c r="AN38" s="23"/>
      <c r="AO38" s="23"/>
      <c r="AP38" s="23"/>
      <c r="AQ38" s="23"/>
      <c r="AR38" s="23"/>
      <c r="AS38" s="15"/>
      <c r="AT38" s="73"/>
      <c r="AU38" s="24" t="str">
        <f>AK16</f>
        <v>…ilmaisemaan, kuinka ne korreloivat…</v>
      </c>
      <c r="AV38" s="51">
        <f>AC31*AK31+AC32*AK32+AC33*AK33+AC34*AK34+AC35*AK35+AC36*AK36+AC37*AK37+AC38*AK38+AC39*AK39+AC40*AK40</f>
        <v>0</v>
      </c>
      <c r="AW38" s="24">
        <f t="shared" si="0"/>
        <v>1</v>
      </c>
      <c r="AX38" s="37"/>
      <c r="AY38" s="38"/>
      <c r="AZ38" s="38"/>
      <c r="BA38" s="1"/>
    </row>
    <row r="39" spans="1:53" ht="15" customHeight="1">
      <c r="A39" s="1"/>
      <c r="B39" s="42" t="s">
        <v>23</v>
      </c>
      <c r="C39" s="1"/>
      <c r="D39" s="9"/>
      <c r="E39" s="131"/>
      <c r="F39" s="131"/>
      <c r="G39" s="131"/>
      <c r="H39" s="131"/>
      <c r="I39" s="131"/>
      <c r="J39" s="131"/>
      <c r="K39" s="131"/>
      <c r="L39" s="90"/>
      <c r="M39" s="1"/>
      <c r="N39" s="1"/>
      <c r="O39" s="1"/>
      <c r="P39" s="128"/>
      <c r="Q39" s="128"/>
      <c r="R39" s="128"/>
      <c r="S39" s="128"/>
      <c r="T39" s="128"/>
      <c r="U39" s="128"/>
      <c r="V39" s="128"/>
      <c r="W39" s="128"/>
      <c r="X39" s="128"/>
      <c r="Y39" s="128"/>
      <c r="Z39" s="91"/>
      <c r="AA39" s="69"/>
      <c r="AB39" s="62" t="str">
        <f>Q16</f>
        <v>…ja auttaa järjestämään tavoitteet…</v>
      </c>
      <c r="AC39" s="22">
        <f>O31*Q31+O32*Q32+O33*Q33+O34*Q34+O35*Q35+O36*Q36+O37*Q37</f>
        <v>0</v>
      </c>
      <c r="AD39" s="23"/>
      <c r="AE39" s="23"/>
      <c r="AF39" s="23"/>
      <c r="AG39" s="23"/>
      <c r="AH39" s="23"/>
      <c r="AI39" s="23"/>
      <c r="AJ39" s="23"/>
      <c r="AK39" s="23"/>
      <c r="AL39" s="23"/>
      <c r="AM39" s="23"/>
      <c r="AN39" s="23"/>
      <c r="AO39" s="23"/>
      <c r="AP39" s="23"/>
      <c r="AQ39" s="23"/>
      <c r="AR39" s="23"/>
      <c r="AS39" s="15"/>
      <c r="AT39" s="73"/>
      <c r="AU39" s="24" t="str">
        <f>AJ16</f>
        <v>…tavoitteiden kanssa….</v>
      </c>
      <c r="AV39" s="51">
        <f>AC31*AJ31+AC32*AJ32+AC33*AJ33+AC34*AJ34+AC35*AJ35+AC36*AJ36+AC37*AJ37+AC38*AJ38+AC39*AJ39+AC40*AJ40</f>
        <v>0</v>
      </c>
      <c r="AW39" s="24">
        <f t="shared" si="0"/>
        <v>1</v>
      </c>
      <c r="AX39" s="37"/>
      <c r="AY39" s="38"/>
      <c r="AZ39" s="38"/>
      <c r="BA39" s="1"/>
    </row>
    <row r="40" spans="1:53" ht="15" customHeight="1">
      <c r="A40" s="1"/>
      <c r="B40" s="42"/>
      <c r="D40" s="9"/>
      <c r="E40" s="114"/>
      <c r="F40" s="114"/>
      <c r="G40" s="114"/>
      <c r="H40" s="114"/>
      <c r="I40" s="114"/>
      <c r="J40" s="114"/>
      <c r="K40" s="114"/>
      <c r="L40" s="90" t="s">
        <v>6</v>
      </c>
      <c r="M40" s="110" t="s">
        <v>33</v>
      </c>
      <c r="N40" s="1"/>
      <c r="O40" s="1"/>
      <c r="P40" s="128"/>
      <c r="Q40" s="128"/>
      <c r="R40" s="128"/>
      <c r="S40" s="128"/>
      <c r="T40" s="128"/>
      <c r="U40" s="128"/>
      <c r="V40" s="128"/>
      <c r="W40" s="128"/>
      <c r="X40" s="128"/>
      <c r="Y40" s="128"/>
      <c r="Z40" s="67"/>
      <c r="AA40" s="55"/>
      <c r="AB40" s="60" t="str">
        <f>P16</f>
        <v>…tehtäviksi ja vastuuttamaan ne.</v>
      </c>
      <c r="AC40" s="22">
        <f>O31*P31+O32*P32+O33*P33+O34*P34+O35*P35+O36*P36+O37*P37</f>
        <v>0</v>
      </c>
      <c r="AD40" s="23"/>
      <c r="AE40" s="23"/>
      <c r="AF40" s="23"/>
      <c r="AG40" s="23"/>
      <c r="AH40" s="23"/>
      <c r="AI40" s="23"/>
      <c r="AJ40" s="23"/>
      <c r="AK40" s="23"/>
      <c r="AL40" s="23"/>
      <c r="AM40" s="23"/>
      <c r="AN40" s="23"/>
      <c r="AO40" s="23"/>
      <c r="AP40" s="23"/>
      <c r="AQ40" s="23"/>
      <c r="AR40" s="23"/>
      <c r="AS40" s="15"/>
      <c r="AT40" s="73"/>
      <c r="AU40" s="24" t="str">
        <f>AI16</f>
        <v>…käyttäen jälleen asteikkoa 0, 2, 5, 9…</v>
      </c>
      <c r="AV40" s="51">
        <f>AC31*AI31+AC32*AI32+AC33*AI33+AC34*AI34+AC35*AI35+AC36*AI36+AC37*AI37+AC38*AI38+AC39*AI39+AC40*AI40</f>
        <v>0</v>
      </c>
      <c r="AW40" s="24">
        <f t="shared" si="0"/>
        <v>1</v>
      </c>
      <c r="AX40" s="37"/>
      <c r="AY40" s="38"/>
      <c r="AZ40" s="38"/>
      <c r="BA40" s="1"/>
    </row>
    <row r="41" spans="1:53" ht="15" customHeight="1">
      <c r="A41" s="1"/>
      <c r="B41" s="42" t="s">
        <v>24</v>
      </c>
      <c r="C41" s="9"/>
      <c r="D41" s="9"/>
      <c r="E41" s="115"/>
      <c r="F41" s="115"/>
      <c r="G41" s="115"/>
      <c r="H41" s="115"/>
      <c r="I41" s="115"/>
      <c r="J41" s="115"/>
      <c r="K41" s="115"/>
      <c r="L41" s="90"/>
      <c r="M41" s="111"/>
      <c r="N41" s="1"/>
      <c r="O41" s="1"/>
      <c r="P41" s="128"/>
      <c r="Q41" s="128"/>
      <c r="R41" s="128"/>
      <c r="S41" s="128"/>
      <c r="T41" s="128"/>
      <c r="U41" s="128"/>
      <c r="V41" s="128"/>
      <c r="W41" s="128"/>
      <c r="X41" s="128"/>
      <c r="Y41" s="128"/>
      <c r="Z41" s="67"/>
      <c r="AA41" s="1"/>
      <c r="AB41" s="1"/>
      <c r="AC41" s="1"/>
      <c r="AD41" s="125">
        <f t="shared" ref="AD41:AQ41" si="3">SUM(AD31:AD40)</f>
        <v>0</v>
      </c>
      <c r="AE41" s="125">
        <f t="shared" si="3"/>
        <v>0</v>
      </c>
      <c r="AF41" s="125">
        <f t="shared" si="3"/>
        <v>0</v>
      </c>
      <c r="AG41" s="125">
        <f t="shared" si="3"/>
        <v>0</v>
      </c>
      <c r="AH41" s="125">
        <f t="shared" si="3"/>
        <v>0</v>
      </c>
      <c r="AI41" s="125">
        <f t="shared" si="3"/>
        <v>0</v>
      </c>
      <c r="AJ41" s="125">
        <f t="shared" si="3"/>
        <v>0</v>
      </c>
      <c r="AK41" s="125">
        <f t="shared" si="3"/>
        <v>0</v>
      </c>
      <c r="AL41" s="125">
        <f t="shared" si="3"/>
        <v>0</v>
      </c>
      <c r="AM41" s="125">
        <f t="shared" si="3"/>
        <v>0</v>
      </c>
      <c r="AN41" s="125">
        <f t="shared" si="3"/>
        <v>0</v>
      </c>
      <c r="AO41" s="125">
        <f t="shared" si="3"/>
        <v>0</v>
      </c>
      <c r="AP41" s="125">
        <f t="shared" si="3"/>
        <v>0</v>
      </c>
      <c r="AQ41" s="125">
        <f t="shared" si="3"/>
        <v>0</v>
      </c>
      <c r="AR41" s="125">
        <f>SUM(AR31:AR40)</f>
        <v>0</v>
      </c>
      <c r="AS41" s="66" t="str">
        <f>D30</f>
        <v>Tärkeys</v>
      </c>
      <c r="AT41" s="73"/>
      <c r="AU41" s="24" t="str">
        <f>AH16</f>
        <v>…Tässäkin osassa taulukkoa…</v>
      </c>
      <c r="AV41" s="51">
        <f>AC31*AH31+AC32*AH32+AC33*AH33+AC34*AH34+AC35*AH35+AC36*AH36+AC37*AH37+AC38*AH38+AC39*AH39+AC40*AH40</f>
        <v>0</v>
      </c>
      <c r="AW41" s="24">
        <f t="shared" si="0"/>
        <v>1</v>
      </c>
      <c r="AX41" s="37"/>
      <c r="AY41" s="38"/>
      <c r="AZ41" s="38"/>
      <c r="BA41" s="1"/>
    </row>
    <row r="42" spans="1:53" ht="15" customHeight="1">
      <c r="A42" s="1"/>
      <c r="B42" s="42"/>
      <c r="D42" s="1"/>
      <c r="E42" s="115"/>
      <c r="F42" s="115"/>
      <c r="G42" s="115"/>
      <c r="H42" s="115"/>
      <c r="I42" s="115"/>
      <c r="J42" s="115"/>
      <c r="K42" s="115"/>
      <c r="L42" s="90"/>
      <c r="M42" s="111"/>
      <c r="N42" s="1"/>
      <c r="O42" s="1"/>
      <c r="P42" s="80"/>
      <c r="Q42" s="80"/>
      <c r="R42" s="80"/>
      <c r="S42" s="80"/>
      <c r="T42" s="80"/>
      <c r="U42" s="80"/>
      <c r="V42" s="80"/>
      <c r="W42" s="80"/>
      <c r="X42" s="80"/>
      <c r="Y42" s="80"/>
      <c r="Z42" s="91" t="str">
        <f>L40</f>
        <v>Vastuullinen</v>
      </c>
      <c r="AA42" s="110" t="s">
        <v>34</v>
      </c>
      <c r="AB42" s="1"/>
      <c r="AC42" s="1"/>
      <c r="AD42" s="126"/>
      <c r="AE42" s="126"/>
      <c r="AF42" s="126"/>
      <c r="AG42" s="126"/>
      <c r="AH42" s="126"/>
      <c r="AI42" s="126"/>
      <c r="AJ42" s="126"/>
      <c r="AK42" s="126"/>
      <c r="AL42" s="126"/>
      <c r="AM42" s="126"/>
      <c r="AN42" s="126"/>
      <c r="AO42" s="126"/>
      <c r="AP42" s="126"/>
      <c r="AQ42" s="126"/>
      <c r="AR42" s="126"/>
      <c r="AS42" s="67"/>
      <c r="AT42" s="73"/>
      <c r="AU42" s="24" t="str">
        <f>AG16</f>
        <v>…alla on laskentakaava valmiina…</v>
      </c>
      <c r="AV42" s="51">
        <f>AC31*AG31+AC32*AG32+AC33*AG33+AC34*AG34+AC35*AG35+AC36*AG36+AC37*AG37+AC38*AG38+AC39*AG39+AC40*AG40</f>
        <v>0</v>
      </c>
      <c r="AW42" s="24">
        <f t="shared" si="0"/>
        <v>1</v>
      </c>
      <c r="AX42" s="37"/>
      <c r="AY42" s="38"/>
      <c r="AZ42" s="38"/>
      <c r="BA42" s="1"/>
    </row>
    <row r="43" spans="1:53" ht="15" customHeight="1">
      <c r="A43" s="1"/>
      <c r="B43" s="42" t="s">
        <v>25</v>
      </c>
      <c r="C43" s="1"/>
      <c r="D43" s="1"/>
      <c r="E43" s="115"/>
      <c r="F43" s="115"/>
      <c r="G43" s="115"/>
      <c r="H43" s="115"/>
      <c r="I43" s="115"/>
      <c r="J43" s="115"/>
      <c r="K43" s="115"/>
      <c r="L43" s="90"/>
      <c r="M43" s="111"/>
      <c r="N43" s="1"/>
      <c r="O43" s="1"/>
      <c r="P43" s="81"/>
      <c r="Q43" s="81"/>
      <c r="R43" s="81"/>
      <c r="S43" s="81"/>
      <c r="T43" s="81"/>
      <c r="U43" s="81"/>
      <c r="V43" s="81"/>
      <c r="W43" s="81"/>
      <c r="X43" s="81"/>
      <c r="Y43" s="81"/>
      <c r="Z43" s="89"/>
      <c r="AA43" s="111"/>
      <c r="AB43" s="1"/>
      <c r="AC43" s="1"/>
      <c r="AD43" s="126"/>
      <c r="AE43" s="126"/>
      <c r="AF43" s="126"/>
      <c r="AG43" s="126"/>
      <c r="AH43" s="126"/>
      <c r="AI43" s="126"/>
      <c r="AJ43" s="126"/>
      <c r="AK43" s="126"/>
      <c r="AL43" s="126"/>
      <c r="AM43" s="126"/>
      <c r="AN43" s="126"/>
      <c r="AO43" s="126"/>
      <c r="AP43" s="126"/>
      <c r="AQ43" s="126"/>
      <c r="AR43" s="126"/>
      <c r="AS43" s="67"/>
      <c r="AT43" s="73"/>
      <c r="AU43" s="24" t="str">
        <f>AF16</f>
        <v>…ja se laskee, miten tehtävät…</v>
      </c>
      <c r="AV43" s="51">
        <f>AC31*AF31+AC32*AF32+AC33*AF33+AC34*AF34+AC35*AF35+AC36*AF36+AC37*AF37+AC38*AF38+AC39*AF39+AC40*AF40</f>
        <v>0</v>
      </c>
      <c r="AW43" s="24">
        <f t="shared" si="0"/>
        <v>1</v>
      </c>
      <c r="AX43" s="37"/>
      <c r="AY43" s="38"/>
      <c r="AZ43" s="38"/>
      <c r="BA43" s="1"/>
    </row>
    <row r="44" spans="1:53" ht="15" customHeight="1">
      <c r="A44" s="1"/>
      <c r="B44" s="42"/>
      <c r="C44" s="94"/>
      <c r="D44" s="1"/>
      <c r="E44" s="115"/>
      <c r="F44" s="115"/>
      <c r="G44" s="115"/>
      <c r="H44" s="115"/>
      <c r="I44" s="115"/>
      <c r="J44" s="115"/>
      <c r="K44" s="115"/>
      <c r="L44" s="90"/>
      <c r="M44" s="111"/>
      <c r="N44" s="1"/>
      <c r="O44" s="1"/>
      <c r="P44" s="81"/>
      <c r="Q44" s="81"/>
      <c r="R44" s="81"/>
      <c r="S44" s="81"/>
      <c r="T44" s="81"/>
      <c r="U44" s="81"/>
      <c r="V44" s="81"/>
      <c r="W44" s="81"/>
      <c r="X44" s="81"/>
      <c r="Y44" s="81"/>
      <c r="Z44" s="89"/>
      <c r="AA44" s="111"/>
      <c r="AB44" s="1"/>
      <c r="AC44" s="1"/>
      <c r="AD44" s="126"/>
      <c r="AE44" s="126"/>
      <c r="AF44" s="126"/>
      <c r="AG44" s="126"/>
      <c r="AH44" s="126"/>
      <c r="AI44" s="126"/>
      <c r="AJ44" s="126"/>
      <c r="AK44" s="126"/>
      <c r="AL44" s="126"/>
      <c r="AM44" s="126"/>
      <c r="AN44" s="126"/>
      <c r="AO44" s="126"/>
      <c r="AP44" s="126"/>
      <c r="AQ44" s="126"/>
      <c r="AR44" s="126"/>
      <c r="AS44" s="67"/>
      <c r="AT44" s="73"/>
      <c r="AU44" s="24" t="str">
        <f>AE16</f>
        <v>…painottuvat tärkeysjärjestykseen…</v>
      </c>
      <c r="AV44" s="51">
        <f>AC31*AE31+AC32*AE32+AC33*AE33+AC34*AE34+AC35*AE35+AC36*AE36+AC37*AE37+AC38*AE38+AC39*AE39+AC40*AE40</f>
        <v>0</v>
      </c>
      <c r="AW44" s="24">
        <f t="shared" si="0"/>
        <v>1</v>
      </c>
      <c r="AX44" s="37"/>
      <c r="AY44" s="38"/>
      <c r="AZ44" s="38"/>
      <c r="BA44" s="1"/>
    </row>
    <row r="45" spans="1:53" ht="15" customHeight="1">
      <c r="A45" s="1"/>
      <c r="B45" s="42"/>
      <c r="C45" s="117"/>
      <c r="D45" s="1"/>
      <c r="E45" s="116"/>
      <c r="F45" s="116"/>
      <c r="G45" s="116"/>
      <c r="H45" s="116"/>
      <c r="I45" s="116"/>
      <c r="J45" s="116"/>
      <c r="K45" s="116"/>
      <c r="L45" s="90"/>
      <c r="M45" s="111"/>
      <c r="N45" s="1"/>
      <c r="O45" s="1"/>
      <c r="P45" s="82"/>
      <c r="Q45" s="82"/>
      <c r="R45" s="82"/>
      <c r="S45" s="82"/>
      <c r="T45" s="82"/>
      <c r="U45" s="82"/>
      <c r="V45" s="82"/>
      <c r="W45" s="82"/>
      <c r="X45" s="82"/>
      <c r="Y45" s="82"/>
      <c r="Z45" s="89"/>
      <c r="AA45" s="111"/>
      <c r="AB45" s="1"/>
      <c r="AC45" s="1"/>
      <c r="AD45" s="63"/>
      <c r="AE45" s="63"/>
      <c r="AF45" s="63"/>
      <c r="AG45" s="63"/>
      <c r="AH45" s="63"/>
      <c r="AI45" s="63"/>
      <c r="AJ45" s="63"/>
      <c r="AK45" s="63"/>
      <c r="AL45" s="63"/>
      <c r="AM45" s="63"/>
      <c r="AN45" s="63"/>
      <c r="AO45" s="63"/>
      <c r="AP45" s="63"/>
      <c r="AQ45" s="63"/>
      <c r="AR45" s="63"/>
      <c r="AS45" s="66" t="str">
        <f>L40</f>
        <v>Vastuullinen</v>
      </c>
      <c r="AT45" s="41"/>
      <c r="AU45" s="24" t="str">
        <f>AD16</f>
        <v>…jonka jälkeen ne vastuutetaan.</v>
      </c>
      <c r="AV45" s="51">
        <f>AC31*AD31+AC32*AD32+AC33*AD33+AC34*AD34+AC35*AD35+AC36*AD36+AC37*AD37+AC38*AD38+AC39*AD39+AC40*AD40</f>
        <v>0</v>
      </c>
      <c r="AW45" s="24">
        <f t="shared" si="0"/>
        <v>1</v>
      </c>
      <c r="AX45" s="37"/>
      <c r="AY45" s="38"/>
      <c r="AZ45" s="38"/>
      <c r="BA45" s="1"/>
    </row>
    <row r="46" spans="1:53" ht="25.9" customHeight="1">
      <c r="A46" s="1"/>
      <c r="B46" s="1"/>
      <c r="C46" s="1"/>
      <c r="D46" s="1"/>
      <c r="E46" s="114"/>
      <c r="F46" s="114"/>
      <c r="G46" s="114"/>
      <c r="H46" s="114"/>
      <c r="I46" s="114"/>
      <c r="J46" s="114"/>
      <c r="K46" s="114"/>
      <c r="L46" s="90" t="s">
        <v>7</v>
      </c>
      <c r="M46" s="111"/>
      <c r="N46" s="1"/>
      <c r="O46" s="1"/>
      <c r="P46" s="80"/>
      <c r="Q46" s="80"/>
      <c r="R46" s="80"/>
      <c r="S46" s="80"/>
      <c r="T46" s="80"/>
      <c r="U46" s="80"/>
      <c r="V46" s="80"/>
      <c r="W46" s="80"/>
      <c r="X46" s="80"/>
      <c r="Y46" s="80"/>
      <c r="Z46" s="91" t="str">
        <f>L46</f>
        <v>Mittari</v>
      </c>
      <c r="AA46" s="111"/>
      <c r="AB46" s="1"/>
      <c r="AC46" s="1"/>
      <c r="AD46" s="64"/>
      <c r="AE46" s="64"/>
      <c r="AF46" s="64"/>
      <c r="AG46" s="64"/>
      <c r="AH46" s="64"/>
      <c r="AI46" s="64"/>
      <c r="AJ46" s="64"/>
      <c r="AK46" s="64"/>
      <c r="AL46" s="64"/>
      <c r="AM46" s="64"/>
      <c r="AN46" s="64"/>
      <c r="AO46" s="64"/>
      <c r="AP46" s="64"/>
      <c r="AQ46" s="64"/>
      <c r="AR46" s="64"/>
      <c r="AS46" s="67"/>
      <c r="AT46" s="110" t="s">
        <v>35</v>
      </c>
      <c r="AU46" s="1"/>
      <c r="AV46" s="1"/>
      <c r="AW46" s="1"/>
      <c r="AX46" s="1"/>
      <c r="AY46" s="1"/>
      <c r="AZ46" s="1"/>
      <c r="BA46" s="1"/>
    </row>
    <row r="47" spans="1:53" ht="25.9" customHeight="1">
      <c r="A47" s="1"/>
      <c r="B47" s="1"/>
      <c r="C47" s="1"/>
      <c r="D47" s="1"/>
      <c r="E47" s="115"/>
      <c r="F47" s="115"/>
      <c r="G47" s="115"/>
      <c r="H47" s="115"/>
      <c r="I47" s="115"/>
      <c r="J47" s="115"/>
      <c r="K47" s="115"/>
      <c r="L47" s="67"/>
      <c r="M47" s="111"/>
      <c r="N47" s="1"/>
      <c r="O47" s="1"/>
      <c r="P47" s="81"/>
      <c r="Q47" s="81"/>
      <c r="R47" s="81"/>
      <c r="S47" s="81"/>
      <c r="T47" s="81"/>
      <c r="U47" s="81"/>
      <c r="V47" s="81"/>
      <c r="W47" s="81"/>
      <c r="X47" s="81"/>
      <c r="Y47" s="81"/>
      <c r="Z47" s="67"/>
      <c r="AA47" s="111"/>
      <c r="AB47" s="1"/>
      <c r="AC47" s="1"/>
      <c r="AD47" s="64"/>
      <c r="AE47" s="64"/>
      <c r="AF47" s="64"/>
      <c r="AG47" s="64"/>
      <c r="AH47" s="64"/>
      <c r="AI47" s="64"/>
      <c r="AJ47" s="64"/>
      <c r="AK47" s="64"/>
      <c r="AL47" s="64"/>
      <c r="AM47" s="64"/>
      <c r="AN47" s="64"/>
      <c r="AO47" s="64"/>
      <c r="AP47" s="64"/>
      <c r="AQ47" s="64"/>
      <c r="AR47" s="64"/>
      <c r="AS47" s="67"/>
      <c r="AT47" s="111"/>
      <c r="AU47" s="1"/>
      <c r="AV47" s="1"/>
      <c r="AW47" s="1"/>
      <c r="AX47" s="1"/>
      <c r="AY47" s="1"/>
      <c r="AZ47" s="1"/>
      <c r="BA47" s="1"/>
    </row>
    <row r="48" spans="1:53" ht="25.9" customHeight="1">
      <c r="A48" s="1"/>
      <c r="B48" s="112"/>
      <c r="C48" s="112"/>
      <c r="D48" s="1"/>
      <c r="E48" s="115"/>
      <c r="F48" s="115"/>
      <c r="G48" s="115"/>
      <c r="H48" s="115"/>
      <c r="I48" s="115"/>
      <c r="J48" s="115"/>
      <c r="K48" s="115"/>
      <c r="L48" s="67"/>
      <c r="M48" s="111"/>
      <c r="N48" s="1"/>
      <c r="O48" s="1"/>
      <c r="P48" s="81"/>
      <c r="Q48" s="81"/>
      <c r="R48" s="81"/>
      <c r="S48" s="81"/>
      <c r="T48" s="81"/>
      <c r="U48" s="81"/>
      <c r="V48" s="81"/>
      <c r="W48" s="81"/>
      <c r="X48" s="81"/>
      <c r="Y48" s="81"/>
      <c r="Z48" s="67"/>
      <c r="AA48" s="111"/>
      <c r="AB48" s="1"/>
      <c r="AC48" s="1"/>
      <c r="AD48" s="65"/>
      <c r="AE48" s="65"/>
      <c r="AF48" s="65"/>
      <c r="AG48" s="65"/>
      <c r="AH48" s="65"/>
      <c r="AI48" s="65"/>
      <c r="AJ48" s="65"/>
      <c r="AK48" s="65"/>
      <c r="AL48" s="65"/>
      <c r="AM48" s="65"/>
      <c r="AN48" s="65"/>
      <c r="AO48" s="65"/>
      <c r="AP48" s="65"/>
      <c r="AQ48" s="65"/>
      <c r="AR48" s="65"/>
      <c r="AS48" s="67"/>
      <c r="AT48" s="111"/>
      <c r="AU48" s="1"/>
      <c r="AV48" s="1"/>
      <c r="AW48" s="1"/>
      <c r="AX48" s="1"/>
      <c r="AY48" s="1"/>
      <c r="AZ48" s="1"/>
      <c r="BA48" s="1"/>
    </row>
    <row r="49" spans="1:53" ht="25.5" customHeight="1">
      <c r="A49" s="1"/>
      <c r="B49" s="112"/>
      <c r="C49" s="112"/>
      <c r="D49" s="1"/>
      <c r="E49" s="116"/>
      <c r="F49" s="116"/>
      <c r="G49" s="116"/>
      <c r="H49" s="116"/>
      <c r="I49" s="116"/>
      <c r="J49" s="116"/>
      <c r="K49" s="116"/>
      <c r="L49" s="67"/>
      <c r="M49" s="111"/>
      <c r="N49" s="1"/>
      <c r="O49" s="1"/>
      <c r="P49" s="82"/>
      <c r="Q49" s="82"/>
      <c r="R49" s="82"/>
      <c r="S49" s="82"/>
      <c r="T49" s="82"/>
      <c r="U49" s="82"/>
      <c r="V49" s="82"/>
      <c r="W49" s="82"/>
      <c r="X49" s="82"/>
      <c r="Y49" s="82"/>
      <c r="Z49" s="67"/>
      <c r="AA49" s="111"/>
      <c r="AB49" s="1"/>
      <c r="AC49" s="1"/>
      <c r="AD49" s="63"/>
      <c r="AE49" s="63"/>
      <c r="AF49" s="63"/>
      <c r="AG49" s="63"/>
      <c r="AH49" s="63"/>
      <c r="AI49" s="63"/>
      <c r="AJ49" s="63"/>
      <c r="AK49" s="63"/>
      <c r="AL49" s="63"/>
      <c r="AM49" s="63"/>
      <c r="AN49" s="63"/>
      <c r="AO49" s="63"/>
      <c r="AP49" s="63"/>
      <c r="AQ49" s="63"/>
      <c r="AR49" s="63"/>
      <c r="AS49" s="66" t="str">
        <f>L46</f>
        <v>Mittari</v>
      </c>
      <c r="AT49" s="111"/>
      <c r="AU49" s="1"/>
      <c r="AV49" s="1"/>
      <c r="AW49" s="1"/>
      <c r="AX49" s="1"/>
      <c r="AY49" s="1"/>
      <c r="AZ49" s="1"/>
      <c r="BA49" s="1"/>
    </row>
    <row r="50" spans="1:53" ht="25.5" customHeight="1">
      <c r="A50" s="1"/>
      <c r="B50" s="113"/>
      <c r="C50" s="113"/>
      <c r="D50" s="1"/>
      <c r="E50" s="114"/>
      <c r="F50" s="114"/>
      <c r="G50" s="114"/>
      <c r="H50" s="114"/>
      <c r="I50" s="114"/>
      <c r="J50" s="114"/>
      <c r="K50" s="114"/>
      <c r="L50" s="90" t="s">
        <v>30</v>
      </c>
      <c r="M50" s="111"/>
      <c r="N50" s="1"/>
      <c r="O50" s="1"/>
      <c r="P50" s="80"/>
      <c r="Q50" s="80"/>
      <c r="R50" s="80"/>
      <c r="S50" s="80"/>
      <c r="T50" s="80"/>
      <c r="U50" s="80"/>
      <c r="V50" s="80"/>
      <c r="W50" s="80"/>
      <c r="X50" s="80"/>
      <c r="Y50" s="80"/>
      <c r="Z50" s="91" t="str">
        <f>L50</f>
        <v>Ajankohta</v>
      </c>
      <c r="AA50" s="111"/>
      <c r="AB50" s="1"/>
      <c r="AC50" s="1"/>
      <c r="AD50" s="64"/>
      <c r="AE50" s="64"/>
      <c r="AF50" s="64"/>
      <c r="AG50" s="64"/>
      <c r="AH50" s="64"/>
      <c r="AI50" s="64"/>
      <c r="AJ50" s="64"/>
      <c r="AK50" s="64"/>
      <c r="AL50" s="64"/>
      <c r="AM50" s="64"/>
      <c r="AN50" s="64"/>
      <c r="AO50" s="64"/>
      <c r="AP50" s="64"/>
      <c r="AQ50" s="64"/>
      <c r="AR50" s="64"/>
      <c r="AS50" s="67"/>
      <c r="AT50" s="111"/>
      <c r="AU50" s="1"/>
      <c r="AV50" s="1"/>
      <c r="AW50" s="1"/>
      <c r="AX50" s="1"/>
      <c r="AY50" s="1"/>
      <c r="AZ50" s="1"/>
      <c r="BA50" s="1"/>
    </row>
    <row r="51" spans="1:53" ht="25.5" customHeight="1">
      <c r="A51" s="1"/>
      <c r="B51" s="113"/>
      <c r="C51" s="113"/>
      <c r="D51" s="1"/>
      <c r="E51" s="115"/>
      <c r="F51" s="115"/>
      <c r="G51" s="115"/>
      <c r="H51" s="115"/>
      <c r="I51" s="115"/>
      <c r="J51" s="115"/>
      <c r="K51" s="115"/>
      <c r="L51" s="67"/>
      <c r="M51" s="111"/>
      <c r="N51" s="1"/>
      <c r="O51" s="1"/>
      <c r="P51" s="81"/>
      <c r="Q51" s="81"/>
      <c r="R51" s="81"/>
      <c r="S51" s="81"/>
      <c r="T51" s="81"/>
      <c r="U51" s="81"/>
      <c r="V51" s="81"/>
      <c r="W51" s="81"/>
      <c r="X51" s="81"/>
      <c r="Y51" s="81"/>
      <c r="Z51" s="67"/>
      <c r="AA51" s="111"/>
      <c r="AB51" s="1"/>
      <c r="AC51" s="1"/>
      <c r="AD51" s="64"/>
      <c r="AE51" s="64"/>
      <c r="AF51" s="64"/>
      <c r="AG51" s="64"/>
      <c r="AH51" s="64"/>
      <c r="AI51" s="64"/>
      <c r="AJ51" s="64"/>
      <c r="AK51" s="64"/>
      <c r="AL51" s="64"/>
      <c r="AM51" s="64"/>
      <c r="AN51" s="64"/>
      <c r="AO51" s="64"/>
      <c r="AP51" s="64"/>
      <c r="AQ51" s="64"/>
      <c r="AR51" s="64"/>
      <c r="AS51" s="67"/>
      <c r="AT51" s="111"/>
      <c r="AU51" s="1"/>
      <c r="AV51" s="1"/>
      <c r="AW51" s="1"/>
      <c r="AX51" s="1"/>
      <c r="AY51" s="1"/>
      <c r="AZ51" s="1"/>
      <c r="BA51" s="1"/>
    </row>
    <row r="52" spans="1:53" ht="25.5" customHeight="1">
      <c r="A52" s="1"/>
      <c r="B52" s="1"/>
      <c r="C52" s="1"/>
      <c r="D52" s="1"/>
      <c r="E52" s="115"/>
      <c r="F52" s="115"/>
      <c r="G52" s="115"/>
      <c r="H52" s="115"/>
      <c r="I52" s="115"/>
      <c r="J52" s="115"/>
      <c r="K52" s="115"/>
      <c r="L52" s="67"/>
      <c r="M52" s="111"/>
      <c r="N52" s="1"/>
      <c r="O52" s="1"/>
      <c r="P52" s="81"/>
      <c r="Q52" s="81"/>
      <c r="R52" s="81"/>
      <c r="S52" s="81"/>
      <c r="T52" s="81"/>
      <c r="U52" s="81"/>
      <c r="V52" s="81"/>
      <c r="W52" s="81"/>
      <c r="X52" s="81"/>
      <c r="Y52" s="81"/>
      <c r="Z52" s="67"/>
      <c r="AA52" s="111"/>
      <c r="AB52" s="1"/>
      <c r="AC52" s="1"/>
      <c r="AD52" s="65"/>
      <c r="AE52" s="65"/>
      <c r="AF52" s="65"/>
      <c r="AG52" s="65"/>
      <c r="AH52" s="65"/>
      <c r="AI52" s="65"/>
      <c r="AJ52" s="65"/>
      <c r="AK52" s="65"/>
      <c r="AL52" s="65"/>
      <c r="AM52" s="65"/>
      <c r="AN52" s="65"/>
      <c r="AO52" s="65"/>
      <c r="AP52" s="65"/>
      <c r="AQ52" s="65"/>
      <c r="AR52" s="65"/>
      <c r="AS52" s="67"/>
      <c r="AT52" s="111"/>
      <c r="AU52" s="1"/>
      <c r="AV52" s="1"/>
      <c r="AW52" s="1"/>
      <c r="AX52" s="1"/>
      <c r="AY52" s="1"/>
      <c r="AZ52" s="1"/>
      <c r="BA52" s="1"/>
    </row>
    <row r="53" spans="1:53" ht="31.9" customHeight="1">
      <c r="A53" s="1"/>
      <c r="B53" s="1"/>
      <c r="C53" s="1"/>
      <c r="D53" s="1"/>
      <c r="E53" s="116"/>
      <c r="F53" s="116"/>
      <c r="G53" s="116"/>
      <c r="H53" s="116"/>
      <c r="I53" s="116"/>
      <c r="J53" s="116"/>
      <c r="K53" s="116"/>
      <c r="L53" s="67"/>
      <c r="M53" s="111"/>
      <c r="N53" s="1"/>
      <c r="O53" s="1"/>
      <c r="P53" s="82"/>
      <c r="Q53" s="82"/>
      <c r="R53" s="82"/>
      <c r="S53" s="82"/>
      <c r="T53" s="82"/>
      <c r="U53" s="82"/>
      <c r="V53" s="82"/>
      <c r="W53" s="82"/>
      <c r="X53" s="82"/>
      <c r="Y53" s="82"/>
      <c r="Z53" s="67"/>
      <c r="AA53" s="111"/>
      <c r="AB53" s="1"/>
      <c r="AC53" s="1"/>
      <c r="AD53" s="63"/>
      <c r="AE53" s="63"/>
      <c r="AF53" s="63"/>
      <c r="AG53" s="63"/>
      <c r="AH53" s="63"/>
      <c r="AI53" s="63"/>
      <c r="AJ53" s="63"/>
      <c r="AK53" s="63"/>
      <c r="AL53" s="63"/>
      <c r="AM53" s="63"/>
      <c r="AN53" s="63"/>
      <c r="AO53" s="63"/>
      <c r="AP53" s="63"/>
      <c r="AQ53" s="63"/>
      <c r="AR53" s="63"/>
      <c r="AS53" s="66" t="str">
        <f>L50</f>
        <v>Ajankohta</v>
      </c>
      <c r="AT53" s="111"/>
      <c r="AU53" s="1"/>
      <c r="AV53" s="1"/>
      <c r="AW53" s="1"/>
      <c r="AX53" s="1"/>
      <c r="AY53" s="1"/>
      <c r="AZ53" s="1"/>
      <c r="BA53" s="1"/>
    </row>
    <row r="54" spans="1:53" ht="31.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64"/>
      <c r="AE54" s="64"/>
      <c r="AF54" s="64"/>
      <c r="AG54" s="64"/>
      <c r="AH54" s="64"/>
      <c r="AI54" s="64"/>
      <c r="AJ54" s="64"/>
      <c r="AK54" s="64"/>
      <c r="AL54" s="64"/>
      <c r="AM54" s="64"/>
      <c r="AN54" s="64"/>
      <c r="AO54" s="64"/>
      <c r="AP54" s="64"/>
      <c r="AQ54" s="64"/>
      <c r="AR54" s="64"/>
      <c r="AS54" s="67"/>
      <c r="AT54" s="111"/>
      <c r="AU54" s="1"/>
      <c r="AV54" s="1"/>
      <c r="AW54" s="1"/>
      <c r="AX54" s="1"/>
      <c r="AY54" s="1"/>
      <c r="AZ54" s="1"/>
      <c r="BA54" s="1"/>
    </row>
    <row r="55" spans="1:53" ht="31.9" customHeight="1">
      <c r="A55" s="1"/>
      <c r="B55" s="50" t="s">
        <v>31</v>
      </c>
      <c r="C55" s="43"/>
      <c r="D55" s="1"/>
      <c r="E55" s="1"/>
      <c r="F55" s="1"/>
      <c r="G55" s="1"/>
      <c r="H55" s="1"/>
      <c r="I55" s="1"/>
      <c r="J55" s="1"/>
      <c r="K55" s="1"/>
      <c r="L55" s="1"/>
      <c r="M55" s="1"/>
      <c r="N55" s="1"/>
      <c r="O55" s="1"/>
      <c r="P55" s="1"/>
      <c r="Q55" s="1"/>
      <c r="R55" s="1"/>
      <c r="S55" s="1"/>
      <c r="T55" s="1"/>
      <c r="U55" s="1"/>
      <c r="V55" s="1"/>
      <c r="W55" s="1"/>
      <c r="X55" s="1"/>
      <c r="Y55" s="1"/>
      <c r="Z55" s="1"/>
      <c r="AA55" s="1"/>
      <c r="AB55" s="1"/>
      <c r="AC55" s="1"/>
      <c r="AD55" s="64"/>
      <c r="AE55" s="64"/>
      <c r="AF55" s="64"/>
      <c r="AG55" s="64"/>
      <c r="AH55" s="64"/>
      <c r="AI55" s="64"/>
      <c r="AJ55" s="64"/>
      <c r="AK55" s="64"/>
      <c r="AL55" s="64"/>
      <c r="AM55" s="64"/>
      <c r="AN55" s="64"/>
      <c r="AO55" s="64"/>
      <c r="AP55" s="64"/>
      <c r="AQ55" s="64"/>
      <c r="AR55" s="64"/>
      <c r="AS55" s="67"/>
      <c r="AT55" s="111"/>
      <c r="AU55" s="1"/>
      <c r="AV55" s="1"/>
      <c r="AW55" s="1"/>
      <c r="AX55" s="1"/>
      <c r="AY55" s="1"/>
      <c r="AZ55" s="1"/>
      <c r="BA55" s="1"/>
    </row>
    <row r="56" spans="1:53" ht="31.9" customHeight="1">
      <c r="A56" s="1"/>
      <c r="B56" s="44"/>
      <c r="C56" s="45"/>
      <c r="D56" s="1"/>
      <c r="E56" s="1"/>
      <c r="F56" s="1"/>
      <c r="G56" s="1"/>
      <c r="H56" s="1"/>
      <c r="I56" s="1"/>
      <c r="J56" s="1"/>
      <c r="K56" s="1"/>
      <c r="L56" s="1"/>
      <c r="M56" s="1"/>
      <c r="N56" s="1"/>
      <c r="O56" s="1"/>
      <c r="P56" s="1"/>
      <c r="Q56" s="1"/>
      <c r="R56" s="1"/>
      <c r="S56" s="1"/>
      <c r="T56" s="1"/>
      <c r="U56" s="1"/>
      <c r="V56" s="1"/>
      <c r="W56" s="1"/>
      <c r="X56" s="1"/>
      <c r="Y56" s="1"/>
      <c r="Z56" s="1"/>
      <c r="AA56" s="1"/>
      <c r="AB56" s="1"/>
      <c r="AC56" s="1"/>
      <c r="AD56" s="65"/>
      <c r="AE56" s="65"/>
      <c r="AF56" s="65"/>
      <c r="AG56" s="65"/>
      <c r="AH56" s="65"/>
      <c r="AI56" s="65"/>
      <c r="AJ56" s="65"/>
      <c r="AK56" s="65"/>
      <c r="AL56" s="65"/>
      <c r="AM56" s="65"/>
      <c r="AN56" s="65"/>
      <c r="AO56" s="65"/>
      <c r="AP56" s="65"/>
      <c r="AQ56" s="65"/>
      <c r="AR56" s="65"/>
      <c r="AS56" s="67"/>
      <c r="AT56" s="111"/>
      <c r="AU56" s="1"/>
      <c r="AV56" s="1"/>
      <c r="AW56" s="1"/>
      <c r="AX56" s="1"/>
      <c r="AY56" s="1"/>
      <c r="AZ56" s="1"/>
      <c r="BA56" s="1"/>
    </row>
    <row r="57" spans="1:53" ht="13.9" customHeight="1">
      <c r="A57" s="1"/>
      <c r="B57" s="44"/>
      <c r="C57" s="45" t="s">
        <v>27</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c r="A58" s="1"/>
      <c r="B58" s="46"/>
      <c r="C58" s="47">
        <v>1</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c r="A59" s="1"/>
      <c r="B59" s="46"/>
      <c r="C59" s="47">
        <v>2</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c r="A60" s="1"/>
      <c r="B60" s="46"/>
      <c r="C60" s="47">
        <v>3</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c r="A61" s="1"/>
      <c r="B61" s="46"/>
      <c r="C61" s="47">
        <v>5</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c r="A62" s="1"/>
      <c r="B62" s="46"/>
      <c r="C62" s="47">
        <v>8</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c r="A63" s="1"/>
      <c r="B63" s="46"/>
      <c r="C63" s="47">
        <v>13</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c r="A64" s="1"/>
      <c r="B64" s="46"/>
      <c r="C64" s="45"/>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c r="A65" s="1"/>
      <c r="B65" s="44"/>
      <c r="C65" s="45" t="s">
        <v>28</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c r="A66" s="1"/>
      <c r="B66" s="46"/>
      <c r="C66" s="47">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c r="A67" s="1"/>
      <c r="B67" s="46"/>
      <c r="C67" s="47">
        <v>2</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c r="A68" s="1"/>
      <c r="B68" s="46"/>
      <c r="C68" s="47">
        <v>5</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c r="A69" s="1"/>
      <c r="B69" s="46"/>
      <c r="C69" s="47">
        <v>9</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c r="A70" s="1"/>
      <c r="B70" s="48"/>
      <c r="C70" s="49"/>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sheetData>
  <mergeCells count="191">
    <mergeCell ref="W16:W29"/>
    <mergeCell ref="X16:X29"/>
    <mergeCell ref="Y16:Y29"/>
    <mergeCell ref="AD16:AD29"/>
    <mergeCell ref="AS15:AS29"/>
    <mergeCell ref="B16:C28"/>
    <mergeCell ref="E16:E29"/>
    <mergeCell ref="F16:F29"/>
    <mergeCell ref="G16:G29"/>
    <mergeCell ref="H16:H29"/>
    <mergeCell ref="I16:I29"/>
    <mergeCell ref="J16:J29"/>
    <mergeCell ref="K16:K29"/>
    <mergeCell ref="P16:P29"/>
    <mergeCell ref="B15:C15"/>
    <mergeCell ref="F15:K15"/>
    <mergeCell ref="L15:L29"/>
    <mergeCell ref="Q15:Y15"/>
    <mergeCell ref="Z15:Z29"/>
    <mergeCell ref="AE15:AR15"/>
    <mergeCell ref="Q16:Q29"/>
    <mergeCell ref="R16:R29"/>
    <mergeCell ref="S16:S29"/>
    <mergeCell ref="T16:T29"/>
    <mergeCell ref="AQ16:AQ29"/>
    <mergeCell ref="AR16:AR29"/>
    <mergeCell ref="AX29:AZ29"/>
    <mergeCell ref="B31:B35"/>
    <mergeCell ref="M31:M36"/>
    <mergeCell ref="AA31:AA39"/>
    <mergeCell ref="AT31:AT44"/>
    <mergeCell ref="E36:E39"/>
    <mergeCell ref="F36:F39"/>
    <mergeCell ref="G36:G39"/>
    <mergeCell ref="AK16:AK29"/>
    <mergeCell ref="AL16:AL29"/>
    <mergeCell ref="AM16:AM29"/>
    <mergeCell ref="AN16:AN29"/>
    <mergeCell ref="AO16:AO29"/>
    <mergeCell ref="AP16:AP29"/>
    <mergeCell ref="AE16:AE29"/>
    <mergeCell ref="AF16:AF29"/>
    <mergeCell ref="AG16:AG29"/>
    <mergeCell ref="AH16:AH29"/>
    <mergeCell ref="AI16:AI29"/>
    <mergeCell ref="AJ16:AJ29"/>
    <mergeCell ref="U16:U29"/>
    <mergeCell ref="V16:V29"/>
    <mergeCell ref="Y38:Y41"/>
    <mergeCell ref="Z38:Z41"/>
    <mergeCell ref="E40:E45"/>
    <mergeCell ref="F40:F45"/>
    <mergeCell ref="G40:G45"/>
    <mergeCell ref="H40:H45"/>
    <mergeCell ref="I40:I45"/>
    <mergeCell ref="J40:J45"/>
    <mergeCell ref="Q38:Q41"/>
    <mergeCell ref="R38:R41"/>
    <mergeCell ref="S38:S41"/>
    <mergeCell ref="T38:T41"/>
    <mergeCell ref="U38:U41"/>
    <mergeCell ref="V38:V41"/>
    <mergeCell ref="H36:H39"/>
    <mergeCell ref="I36:I39"/>
    <mergeCell ref="J36:J39"/>
    <mergeCell ref="K36:K39"/>
    <mergeCell ref="L36:L39"/>
    <mergeCell ref="P38:P41"/>
    <mergeCell ref="K40:K45"/>
    <mergeCell ref="L40:L45"/>
    <mergeCell ref="M40:M53"/>
    <mergeCell ref="P50:P53"/>
    <mergeCell ref="AP41:AP44"/>
    <mergeCell ref="AQ41:AQ44"/>
    <mergeCell ref="AR41:AR44"/>
    <mergeCell ref="AS41:AS44"/>
    <mergeCell ref="P42:P45"/>
    <mergeCell ref="Q42:Q45"/>
    <mergeCell ref="R42:R45"/>
    <mergeCell ref="S42:S45"/>
    <mergeCell ref="T42:T45"/>
    <mergeCell ref="U42:U45"/>
    <mergeCell ref="AJ41:AJ44"/>
    <mergeCell ref="AK41:AK44"/>
    <mergeCell ref="AL41:AL44"/>
    <mergeCell ref="AM41:AM44"/>
    <mergeCell ref="AN41:AN44"/>
    <mergeCell ref="AO41:AO44"/>
    <mergeCell ref="AD41:AD44"/>
    <mergeCell ref="AE41:AE44"/>
    <mergeCell ref="AF41:AF44"/>
    <mergeCell ref="AG41:AG44"/>
    <mergeCell ref="AH41:AH44"/>
    <mergeCell ref="AI41:AI44"/>
    <mergeCell ref="W38:W41"/>
    <mergeCell ref="X38:X41"/>
    <mergeCell ref="AL45:AL48"/>
    <mergeCell ref="AM45:AM48"/>
    <mergeCell ref="AN45:AN48"/>
    <mergeCell ref="C44:C45"/>
    <mergeCell ref="AD45:AD48"/>
    <mergeCell ref="AE45:AE48"/>
    <mergeCell ref="AF45:AF48"/>
    <mergeCell ref="AG45:AG48"/>
    <mergeCell ref="AH45:AH48"/>
    <mergeCell ref="J46:J49"/>
    <mergeCell ref="K46:K49"/>
    <mergeCell ref="L46:L49"/>
    <mergeCell ref="P46:P49"/>
    <mergeCell ref="V42:V45"/>
    <mergeCell ref="W42:W45"/>
    <mergeCell ref="X42:X45"/>
    <mergeCell ref="Y42:Y45"/>
    <mergeCell ref="Z42:Z45"/>
    <mergeCell ref="AA42:AA53"/>
    <mergeCell ref="W46:W49"/>
    <mergeCell ref="X46:X49"/>
    <mergeCell ref="Y46:Y49"/>
    <mergeCell ref="Z46:Z49"/>
    <mergeCell ref="AT46:AT56"/>
    <mergeCell ref="B48:C51"/>
    <mergeCell ref="AD49:AD52"/>
    <mergeCell ref="AE49:AE52"/>
    <mergeCell ref="AF49:AF52"/>
    <mergeCell ref="AG49:AG52"/>
    <mergeCell ref="AH49:AH52"/>
    <mergeCell ref="AI49:AI52"/>
    <mergeCell ref="AJ49:AJ52"/>
    <mergeCell ref="AK49:AK52"/>
    <mergeCell ref="Q46:Q49"/>
    <mergeCell ref="R46:R49"/>
    <mergeCell ref="S46:S49"/>
    <mergeCell ref="T46:T49"/>
    <mergeCell ref="U46:U49"/>
    <mergeCell ref="V46:V49"/>
    <mergeCell ref="AO45:AO48"/>
    <mergeCell ref="AP45:AP48"/>
    <mergeCell ref="AQ45:AQ48"/>
    <mergeCell ref="AR45:AR48"/>
    <mergeCell ref="AS45:AS48"/>
    <mergeCell ref="E46:E49"/>
    <mergeCell ref="F46:F49"/>
    <mergeCell ref="G46:G49"/>
    <mergeCell ref="T50:T53"/>
    <mergeCell ref="U50:U53"/>
    <mergeCell ref="V50:V53"/>
    <mergeCell ref="AR49:AR52"/>
    <mergeCell ref="AS49:AS52"/>
    <mergeCell ref="E50:E53"/>
    <mergeCell ref="F50:F53"/>
    <mergeCell ref="G50:G53"/>
    <mergeCell ref="H50:H53"/>
    <mergeCell ref="I50:I53"/>
    <mergeCell ref="J50:J53"/>
    <mergeCell ref="K50:K53"/>
    <mergeCell ref="L50:L53"/>
    <mergeCell ref="AL49:AL52"/>
    <mergeCell ref="AM49:AM52"/>
    <mergeCell ref="AN49:AN52"/>
    <mergeCell ref="AO49:AO52"/>
    <mergeCell ref="AP49:AP52"/>
    <mergeCell ref="AQ49:AQ52"/>
    <mergeCell ref="H46:H49"/>
    <mergeCell ref="I46:I49"/>
    <mergeCell ref="AI45:AI48"/>
    <mergeCell ref="AJ45:AJ48"/>
    <mergeCell ref="AK45:AK48"/>
    <mergeCell ref="AR53:AR56"/>
    <mergeCell ref="AS53:AS56"/>
    <mergeCell ref="B1:T12"/>
    <mergeCell ref="AL53:AL56"/>
    <mergeCell ref="AM53:AM56"/>
    <mergeCell ref="AN53:AN56"/>
    <mergeCell ref="AO53:AO56"/>
    <mergeCell ref="AP53:AP56"/>
    <mergeCell ref="AQ53:AQ56"/>
    <mergeCell ref="AF53:AF56"/>
    <mergeCell ref="AG53:AG56"/>
    <mergeCell ref="AH53:AH56"/>
    <mergeCell ref="AI53:AI56"/>
    <mergeCell ref="AJ53:AJ56"/>
    <mergeCell ref="AK53:AK56"/>
    <mergeCell ref="W50:W53"/>
    <mergeCell ref="X50:X53"/>
    <mergeCell ref="Y50:Y53"/>
    <mergeCell ref="Z50:Z53"/>
    <mergeCell ref="AD53:AD56"/>
    <mergeCell ref="AE53:AE56"/>
    <mergeCell ref="Q50:Q53"/>
    <mergeCell ref="R50:R53"/>
    <mergeCell ref="S50:S53"/>
  </mergeCells>
  <conditionalFormatting sqref="AV31:AV45">
    <cfRule type="colorScale" priority="3">
      <colorScale>
        <cfvo type="min"/>
        <cfvo type="percentile" val="50"/>
        <cfvo type="max"/>
        <color rgb="FFF8696B"/>
        <color rgb="FFFFEB84"/>
        <color rgb="FF63BE7B"/>
      </colorScale>
    </cfRule>
  </conditionalFormatting>
  <conditionalFormatting sqref="AC31:AC40">
    <cfRule type="colorScale" priority="2">
      <colorScale>
        <cfvo type="min"/>
        <cfvo type="percentile" val="50"/>
        <cfvo type="max"/>
        <color rgb="FFF8696B"/>
        <color rgb="FFFFEB84"/>
        <color rgb="FF63BE7B"/>
      </colorScale>
    </cfRule>
  </conditionalFormatting>
  <conditionalFormatting sqref="O31:O37">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E31:K35 P31:Y37 AD31:AR40" xr:uid="{69196EA2-2440-48D0-9436-19CE9E53B8DF}">
      <formula1>$C$66:$C$69</formula1>
    </dataValidation>
    <dataValidation type="list" allowBlank="1" showInputMessage="1" showErrorMessage="1" sqref="D31:D35" xr:uid="{FAB61EA8-2281-476C-806C-6E5310EACF3E}">
      <formula1>$C$58:$C$63</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2"/>
  <sheetViews>
    <sheetView zoomScale="60" zoomScaleNormal="60" workbookViewId="0">
      <selection sqref="A1:XFD1048576"/>
    </sheetView>
  </sheetViews>
  <sheetFormatPr defaultColWidth="8.7265625" defaultRowHeight="14"/>
  <cols>
    <col min="1" max="1" width="5.08984375" style="2" customWidth="1"/>
    <col min="2" max="2" width="4.7265625" style="2" customWidth="1"/>
    <col min="3" max="3" width="54.7265625" style="2" customWidth="1"/>
    <col min="4" max="4" width="7.453125" style="2" customWidth="1"/>
    <col min="5" max="7" width="4.1796875" style="2" customWidth="1"/>
    <col min="8" max="12" width="4.1796875" style="2" bestFit="1" customWidth="1"/>
    <col min="13" max="13" width="4.7265625" style="2" customWidth="1"/>
    <col min="14" max="14" width="34.08984375" style="2" customWidth="1"/>
    <col min="15" max="15" width="8.6328125" style="2" customWidth="1"/>
    <col min="16" max="26" width="4.1796875" style="2" customWidth="1"/>
    <col min="27" max="27" width="4.7265625" style="2" customWidth="1"/>
    <col min="28" max="28" width="42.7265625" style="2" customWidth="1"/>
    <col min="29" max="29" width="8.36328125" style="2" customWidth="1"/>
    <col min="30" max="45" width="4.1796875" style="2" customWidth="1"/>
    <col min="46" max="46" width="4.7265625" style="2" customWidth="1"/>
    <col min="47" max="47" width="30" style="2" customWidth="1"/>
    <col min="48" max="48" width="10.08984375" style="2" customWidth="1"/>
    <col min="49" max="49" width="4.90625" style="2" customWidth="1"/>
    <col min="50" max="50" width="22.1796875" style="2" customWidth="1"/>
    <col min="51" max="52" width="25.08984375" style="2" customWidth="1"/>
    <col min="53" max="16384" width="8.7265625" style="2"/>
  </cols>
  <sheetData>
    <row r="1" spans="1:53"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9.5" customHeight="1">
      <c r="A3" s="1"/>
      <c r="B3" s="99" t="s">
        <v>0</v>
      </c>
      <c r="C3" s="100"/>
      <c r="D3" s="1"/>
      <c r="E3" s="3"/>
      <c r="F3" s="74" t="s">
        <v>1</v>
      </c>
      <c r="G3" s="75"/>
      <c r="H3" s="75"/>
      <c r="I3" s="75"/>
      <c r="J3" s="75"/>
      <c r="K3" s="75"/>
      <c r="L3" s="83"/>
      <c r="M3" s="1"/>
      <c r="N3" s="1"/>
      <c r="O3" s="1"/>
      <c r="P3" s="5"/>
      <c r="Q3" s="76" t="s">
        <v>2</v>
      </c>
      <c r="R3" s="77"/>
      <c r="S3" s="77"/>
      <c r="T3" s="77"/>
      <c r="U3" s="77"/>
      <c r="V3" s="77"/>
      <c r="W3" s="77"/>
      <c r="X3" s="77"/>
      <c r="Y3" s="77"/>
      <c r="Z3" s="95"/>
      <c r="AA3" s="1"/>
      <c r="AB3" s="1"/>
      <c r="AC3" s="1"/>
      <c r="AD3" s="7"/>
      <c r="AE3" s="78" t="s">
        <v>4</v>
      </c>
      <c r="AF3" s="79"/>
      <c r="AG3" s="79"/>
      <c r="AH3" s="79"/>
      <c r="AI3" s="79"/>
      <c r="AJ3" s="79"/>
      <c r="AK3" s="79"/>
      <c r="AL3" s="79"/>
      <c r="AM3" s="79"/>
      <c r="AN3" s="79"/>
      <c r="AO3" s="79"/>
      <c r="AP3" s="79"/>
      <c r="AQ3" s="79"/>
      <c r="AR3" s="79"/>
      <c r="AS3" s="101"/>
      <c r="AT3" s="1"/>
      <c r="AU3" s="1"/>
      <c r="AV3" s="1"/>
      <c r="AW3" s="1"/>
      <c r="AX3" s="1"/>
      <c r="AY3" s="1"/>
      <c r="AZ3" s="1"/>
      <c r="BA3" s="1"/>
    </row>
    <row r="4" spans="1:53" ht="15" customHeight="1">
      <c r="A4" s="1"/>
      <c r="B4" s="92" t="s">
        <v>15</v>
      </c>
      <c r="C4" s="93"/>
      <c r="D4" s="1"/>
      <c r="E4" s="85" t="s">
        <v>43</v>
      </c>
      <c r="F4" s="85" t="s">
        <v>42</v>
      </c>
      <c r="G4" s="85" t="s">
        <v>41</v>
      </c>
      <c r="H4" s="85" t="s">
        <v>40</v>
      </c>
      <c r="I4" s="85" t="s">
        <v>39</v>
      </c>
      <c r="J4" s="85" t="s">
        <v>37</v>
      </c>
      <c r="K4" s="85" t="s">
        <v>38</v>
      </c>
      <c r="L4" s="84"/>
      <c r="M4" s="1"/>
      <c r="N4" s="1"/>
      <c r="O4" s="1"/>
      <c r="P4" s="96" t="s">
        <v>22</v>
      </c>
      <c r="Q4" s="96" t="s">
        <v>21</v>
      </c>
      <c r="R4" s="96" t="s">
        <v>20</v>
      </c>
      <c r="S4" s="96" t="s">
        <v>19</v>
      </c>
      <c r="T4" s="96" t="s">
        <v>18</v>
      </c>
      <c r="U4" s="96" t="s">
        <v>11</v>
      </c>
      <c r="V4" s="96" t="s">
        <v>10</v>
      </c>
      <c r="W4" s="96" t="s">
        <v>9</v>
      </c>
      <c r="X4" s="96" t="s">
        <v>8</v>
      </c>
      <c r="Y4" s="96" t="s">
        <v>3</v>
      </c>
      <c r="Z4" s="84"/>
      <c r="AA4" s="1"/>
      <c r="AB4" s="1"/>
      <c r="AC4" s="53"/>
      <c r="AD4" s="105">
        <v>15</v>
      </c>
      <c r="AE4" s="107">
        <v>14</v>
      </c>
      <c r="AF4" s="107">
        <v>13</v>
      </c>
      <c r="AG4" s="107">
        <v>12</v>
      </c>
      <c r="AH4" s="107">
        <v>11</v>
      </c>
      <c r="AI4" s="107">
        <v>10</v>
      </c>
      <c r="AJ4" s="107">
        <v>9</v>
      </c>
      <c r="AK4" s="107">
        <v>8</v>
      </c>
      <c r="AL4" s="107">
        <v>7</v>
      </c>
      <c r="AM4" s="107" t="s">
        <v>32</v>
      </c>
      <c r="AN4" s="107" t="s">
        <v>11</v>
      </c>
      <c r="AO4" s="107" t="s">
        <v>10</v>
      </c>
      <c r="AP4" s="107" t="s">
        <v>9</v>
      </c>
      <c r="AQ4" s="105" t="s">
        <v>8</v>
      </c>
      <c r="AR4" s="102" t="s">
        <v>5</v>
      </c>
      <c r="AS4" s="84"/>
      <c r="AT4" s="1"/>
      <c r="AU4" s="1"/>
      <c r="AV4" s="1"/>
      <c r="AW4" s="1"/>
      <c r="AX4" s="1"/>
      <c r="AY4" s="1"/>
      <c r="AZ4" s="1"/>
      <c r="BA4" s="1"/>
    </row>
    <row r="5" spans="1:53" ht="15" customHeight="1">
      <c r="A5" s="1"/>
      <c r="B5" s="94"/>
      <c r="C5" s="94"/>
      <c r="D5" s="1"/>
      <c r="E5" s="86"/>
      <c r="F5" s="86"/>
      <c r="G5" s="86"/>
      <c r="H5" s="86"/>
      <c r="I5" s="86"/>
      <c r="J5" s="86"/>
      <c r="K5" s="86"/>
      <c r="L5" s="84"/>
      <c r="M5" s="1"/>
      <c r="N5" s="1"/>
      <c r="O5" s="1"/>
      <c r="P5" s="97"/>
      <c r="Q5" s="97"/>
      <c r="R5" s="97"/>
      <c r="S5" s="97"/>
      <c r="T5" s="97"/>
      <c r="U5" s="97"/>
      <c r="V5" s="97"/>
      <c r="W5" s="97"/>
      <c r="X5" s="97"/>
      <c r="Y5" s="97"/>
      <c r="Z5" s="84"/>
      <c r="AA5" s="1"/>
      <c r="AB5" s="1"/>
      <c r="AC5" s="53"/>
      <c r="AD5" s="106"/>
      <c r="AE5" s="108"/>
      <c r="AF5" s="108"/>
      <c r="AG5" s="108"/>
      <c r="AH5" s="108"/>
      <c r="AI5" s="108"/>
      <c r="AJ5" s="108"/>
      <c r="AK5" s="108"/>
      <c r="AL5" s="108"/>
      <c r="AM5" s="108"/>
      <c r="AN5" s="108"/>
      <c r="AO5" s="108"/>
      <c r="AP5" s="108"/>
      <c r="AQ5" s="109"/>
      <c r="AR5" s="103"/>
      <c r="AS5" s="84"/>
      <c r="AT5" s="1"/>
      <c r="AU5" s="1"/>
      <c r="AV5" s="1"/>
      <c r="AW5" s="1"/>
      <c r="AX5" s="1"/>
      <c r="AY5" s="1"/>
      <c r="AZ5" s="1"/>
      <c r="BA5" s="1"/>
    </row>
    <row r="6" spans="1:53" ht="15" customHeight="1">
      <c r="A6" s="1"/>
      <c r="B6" s="94"/>
      <c r="C6" s="94"/>
      <c r="D6" s="1"/>
      <c r="E6" s="86"/>
      <c r="F6" s="86"/>
      <c r="G6" s="86"/>
      <c r="H6" s="86"/>
      <c r="I6" s="86"/>
      <c r="J6" s="86"/>
      <c r="K6" s="86"/>
      <c r="L6" s="84"/>
      <c r="M6" s="1"/>
      <c r="N6" s="1"/>
      <c r="O6" s="1"/>
      <c r="P6" s="97"/>
      <c r="Q6" s="97"/>
      <c r="R6" s="97"/>
      <c r="S6" s="97"/>
      <c r="T6" s="97"/>
      <c r="U6" s="97"/>
      <c r="V6" s="97"/>
      <c r="W6" s="97"/>
      <c r="X6" s="97"/>
      <c r="Y6" s="97"/>
      <c r="Z6" s="84"/>
      <c r="AA6" s="1"/>
      <c r="AB6" s="1"/>
      <c r="AC6" s="53"/>
      <c r="AD6" s="106"/>
      <c r="AE6" s="108"/>
      <c r="AF6" s="108"/>
      <c r="AG6" s="108"/>
      <c r="AH6" s="108"/>
      <c r="AI6" s="108"/>
      <c r="AJ6" s="108"/>
      <c r="AK6" s="108"/>
      <c r="AL6" s="108"/>
      <c r="AM6" s="108"/>
      <c r="AN6" s="108"/>
      <c r="AO6" s="108"/>
      <c r="AP6" s="108"/>
      <c r="AQ6" s="109"/>
      <c r="AR6" s="103"/>
      <c r="AS6" s="84"/>
      <c r="AT6" s="1"/>
      <c r="AU6" s="1"/>
      <c r="AV6" s="1"/>
      <c r="AW6" s="1"/>
      <c r="AX6" s="1"/>
      <c r="AY6" s="1"/>
      <c r="AZ6" s="1"/>
      <c r="BA6" s="1"/>
    </row>
    <row r="7" spans="1:53" ht="15" customHeight="1">
      <c r="A7" s="1"/>
      <c r="B7" s="94"/>
      <c r="C7" s="94"/>
      <c r="D7" s="1"/>
      <c r="E7" s="86"/>
      <c r="F7" s="86"/>
      <c r="G7" s="86"/>
      <c r="H7" s="86"/>
      <c r="I7" s="86"/>
      <c r="J7" s="86"/>
      <c r="K7" s="86"/>
      <c r="L7" s="84"/>
      <c r="M7" s="1"/>
      <c r="N7" s="1"/>
      <c r="O7" s="1"/>
      <c r="P7" s="97"/>
      <c r="Q7" s="97"/>
      <c r="R7" s="97"/>
      <c r="S7" s="97"/>
      <c r="T7" s="97"/>
      <c r="U7" s="97"/>
      <c r="V7" s="97"/>
      <c r="W7" s="97"/>
      <c r="X7" s="97"/>
      <c r="Y7" s="97"/>
      <c r="Z7" s="84"/>
      <c r="AA7" s="1"/>
      <c r="AB7" s="1"/>
      <c r="AC7" s="53"/>
      <c r="AD7" s="106"/>
      <c r="AE7" s="108"/>
      <c r="AF7" s="108"/>
      <c r="AG7" s="108"/>
      <c r="AH7" s="108"/>
      <c r="AI7" s="108"/>
      <c r="AJ7" s="108"/>
      <c r="AK7" s="108"/>
      <c r="AL7" s="108"/>
      <c r="AM7" s="108"/>
      <c r="AN7" s="108"/>
      <c r="AO7" s="108"/>
      <c r="AP7" s="108"/>
      <c r="AQ7" s="109"/>
      <c r="AR7" s="103"/>
      <c r="AS7" s="84"/>
      <c r="AT7" s="1"/>
      <c r="AU7" s="1"/>
      <c r="AV7" s="1"/>
      <c r="AW7" s="1"/>
      <c r="AX7" s="1"/>
      <c r="AY7" s="1"/>
      <c r="AZ7" s="1"/>
      <c r="BA7" s="1"/>
    </row>
    <row r="8" spans="1:53" ht="15" customHeight="1">
      <c r="A8" s="1"/>
      <c r="B8" s="94"/>
      <c r="C8" s="94"/>
      <c r="D8" s="1"/>
      <c r="E8" s="86"/>
      <c r="F8" s="86"/>
      <c r="G8" s="86"/>
      <c r="H8" s="86"/>
      <c r="I8" s="86"/>
      <c r="J8" s="86"/>
      <c r="K8" s="86"/>
      <c r="L8" s="84"/>
      <c r="M8" s="1"/>
      <c r="N8" s="1"/>
      <c r="O8" s="1"/>
      <c r="P8" s="97"/>
      <c r="Q8" s="97"/>
      <c r="R8" s="97"/>
      <c r="S8" s="97"/>
      <c r="T8" s="97"/>
      <c r="U8" s="97"/>
      <c r="V8" s="97"/>
      <c r="W8" s="97"/>
      <c r="X8" s="97"/>
      <c r="Y8" s="97"/>
      <c r="Z8" s="84"/>
      <c r="AA8" s="1"/>
      <c r="AB8" s="1"/>
      <c r="AC8" s="53"/>
      <c r="AD8" s="106"/>
      <c r="AE8" s="108"/>
      <c r="AF8" s="108"/>
      <c r="AG8" s="108"/>
      <c r="AH8" s="108"/>
      <c r="AI8" s="108"/>
      <c r="AJ8" s="108"/>
      <c r="AK8" s="108"/>
      <c r="AL8" s="108"/>
      <c r="AM8" s="108"/>
      <c r="AN8" s="108"/>
      <c r="AO8" s="108"/>
      <c r="AP8" s="108"/>
      <c r="AQ8" s="109"/>
      <c r="AR8" s="103"/>
      <c r="AS8" s="84"/>
      <c r="AT8" s="1"/>
      <c r="AU8" s="1"/>
      <c r="AV8" s="1"/>
      <c r="AW8" s="1"/>
      <c r="AX8" s="1"/>
      <c r="AY8" s="1"/>
      <c r="AZ8" s="1"/>
      <c r="BA8" s="1"/>
    </row>
    <row r="9" spans="1:53" ht="15" customHeight="1">
      <c r="A9" s="1"/>
      <c r="B9" s="94"/>
      <c r="C9" s="94"/>
      <c r="D9" s="1"/>
      <c r="E9" s="86"/>
      <c r="F9" s="86"/>
      <c r="G9" s="86"/>
      <c r="H9" s="86"/>
      <c r="I9" s="86"/>
      <c r="J9" s="86"/>
      <c r="K9" s="86"/>
      <c r="L9" s="84"/>
      <c r="M9" s="1"/>
      <c r="N9" s="1"/>
      <c r="O9" s="1"/>
      <c r="P9" s="97"/>
      <c r="Q9" s="97"/>
      <c r="R9" s="97"/>
      <c r="S9" s="97"/>
      <c r="T9" s="97"/>
      <c r="U9" s="97"/>
      <c r="V9" s="97"/>
      <c r="W9" s="97"/>
      <c r="X9" s="97"/>
      <c r="Y9" s="97"/>
      <c r="Z9" s="84"/>
      <c r="AA9" s="1"/>
      <c r="AB9" s="1"/>
      <c r="AC9" s="53"/>
      <c r="AD9" s="106"/>
      <c r="AE9" s="108"/>
      <c r="AF9" s="108"/>
      <c r="AG9" s="108"/>
      <c r="AH9" s="108"/>
      <c r="AI9" s="108"/>
      <c r="AJ9" s="108"/>
      <c r="AK9" s="108"/>
      <c r="AL9" s="108"/>
      <c r="AM9" s="108"/>
      <c r="AN9" s="108"/>
      <c r="AO9" s="108"/>
      <c r="AP9" s="108"/>
      <c r="AQ9" s="109"/>
      <c r="AR9" s="103"/>
      <c r="AS9" s="84"/>
      <c r="AT9" s="1"/>
      <c r="AU9" s="1"/>
      <c r="AV9" s="1"/>
      <c r="AW9" s="1"/>
      <c r="AX9" s="1"/>
      <c r="AY9" s="1"/>
      <c r="AZ9" s="1"/>
      <c r="BA9" s="1"/>
    </row>
    <row r="10" spans="1:53" ht="15" customHeight="1">
      <c r="A10" s="1"/>
      <c r="B10" s="94"/>
      <c r="C10" s="94"/>
      <c r="D10" s="1"/>
      <c r="E10" s="86"/>
      <c r="F10" s="86"/>
      <c r="G10" s="86"/>
      <c r="H10" s="86"/>
      <c r="I10" s="86"/>
      <c r="J10" s="86"/>
      <c r="K10" s="86"/>
      <c r="L10" s="84"/>
      <c r="M10" s="1"/>
      <c r="N10" s="1"/>
      <c r="O10" s="1"/>
      <c r="P10" s="97"/>
      <c r="Q10" s="97"/>
      <c r="R10" s="97"/>
      <c r="S10" s="97"/>
      <c r="T10" s="97"/>
      <c r="U10" s="97"/>
      <c r="V10" s="97"/>
      <c r="W10" s="97"/>
      <c r="X10" s="97"/>
      <c r="Y10" s="97"/>
      <c r="Z10" s="84"/>
      <c r="AA10" s="1"/>
      <c r="AB10" s="1"/>
      <c r="AC10" s="53"/>
      <c r="AD10" s="106"/>
      <c r="AE10" s="108"/>
      <c r="AF10" s="108"/>
      <c r="AG10" s="108"/>
      <c r="AH10" s="108"/>
      <c r="AI10" s="108"/>
      <c r="AJ10" s="108"/>
      <c r="AK10" s="108"/>
      <c r="AL10" s="108"/>
      <c r="AM10" s="108"/>
      <c r="AN10" s="108"/>
      <c r="AO10" s="108"/>
      <c r="AP10" s="108"/>
      <c r="AQ10" s="109"/>
      <c r="AR10" s="103"/>
      <c r="AS10" s="84"/>
      <c r="AT10" s="1"/>
      <c r="AU10" s="1"/>
      <c r="AV10" s="1"/>
      <c r="AW10" s="1"/>
      <c r="AX10" s="1"/>
      <c r="AY10" s="1"/>
      <c r="AZ10" s="1"/>
      <c r="BA10" s="1"/>
    </row>
    <row r="11" spans="1:53" ht="15" customHeight="1">
      <c r="A11" s="1"/>
      <c r="B11" s="94"/>
      <c r="C11" s="94"/>
      <c r="D11" s="1"/>
      <c r="E11" s="86"/>
      <c r="F11" s="86"/>
      <c r="G11" s="86"/>
      <c r="H11" s="86"/>
      <c r="I11" s="86"/>
      <c r="J11" s="86"/>
      <c r="K11" s="86"/>
      <c r="L11" s="84"/>
      <c r="M11" s="1"/>
      <c r="N11" s="1"/>
      <c r="O11" s="1"/>
      <c r="P11" s="97"/>
      <c r="Q11" s="97"/>
      <c r="R11" s="97"/>
      <c r="S11" s="97"/>
      <c r="T11" s="97"/>
      <c r="U11" s="97"/>
      <c r="V11" s="97"/>
      <c r="W11" s="97"/>
      <c r="X11" s="97"/>
      <c r="Y11" s="97"/>
      <c r="Z11" s="84"/>
      <c r="AA11" s="1"/>
      <c r="AB11" s="1"/>
      <c r="AC11" s="53"/>
      <c r="AD11" s="106"/>
      <c r="AE11" s="108"/>
      <c r="AF11" s="108"/>
      <c r="AG11" s="108"/>
      <c r="AH11" s="108"/>
      <c r="AI11" s="108"/>
      <c r="AJ11" s="108"/>
      <c r="AK11" s="108"/>
      <c r="AL11" s="108"/>
      <c r="AM11" s="108"/>
      <c r="AN11" s="108"/>
      <c r="AO11" s="108"/>
      <c r="AP11" s="108"/>
      <c r="AQ11" s="109"/>
      <c r="AR11" s="103"/>
      <c r="AS11" s="84"/>
      <c r="AT11" s="1"/>
      <c r="AU11" s="1"/>
      <c r="AV11" s="1"/>
      <c r="AW11" s="1"/>
      <c r="AX11" s="1"/>
      <c r="AY11" s="1"/>
      <c r="AZ11" s="1"/>
      <c r="BA11" s="1"/>
    </row>
    <row r="12" spans="1:53" ht="15" customHeight="1">
      <c r="A12" s="1"/>
      <c r="B12" s="94"/>
      <c r="C12" s="94"/>
      <c r="D12" s="1"/>
      <c r="E12" s="86"/>
      <c r="F12" s="86"/>
      <c r="G12" s="86"/>
      <c r="H12" s="86"/>
      <c r="I12" s="86"/>
      <c r="J12" s="86"/>
      <c r="K12" s="86"/>
      <c r="L12" s="84"/>
      <c r="M12" s="1"/>
      <c r="N12" s="1"/>
      <c r="O12" s="1"/>
      <c r="P12" s="97"/>
      <c r="Q12" s="97"/>
      <c r="R12" s="97"/>
      <c r="S12" s="97"/>
      <c r="T12" s="97"/>
      <c r="U12" s="97"/>
      <c r="V12" s="97"/>
      <c r="W12" s="97"/>
      <c r="X12" s="97"/>
      <c r="Y12" s="97"/>
      <c r="Z12" s="84"/>
      <c r="AA12" s="1"/>
      <c r="AB12" s="1"/>
      <c r="AC12" s="53"/>
      <c r="AD12" s="106"/>
      <c r="AE12" s="108"/>
      <c r="AF12" s="108"/>
      <c r="AG12" s="108"/>
      <c r="AH12" s="108"/>
      <c r="AI12" s="108"/>
      <c r="AJ12" s="108"/>
      <c r="AK12" s="108"/>
      <c r="AL12" s="108"/>
      <c r="AM12" s="108"/>
      <c r="AN12" s="108"/>
      <c r="AO12" s="108"/>
      <c r="AP12" s="108"/>
      <c r="AQ12" s="109"/>
      <c r="AR12" s="103"/>
      <c r="AS12" s="84"/>
      <c r="AT12" s="1"/>
      <c r="AU12" s="1"/>
      <c r="AV12" s="1"/>
      <c r="AW12" s="1"/>
      <c r="AX12" s="1"/>
      <c r="AY12" s="1"/>
      <c r="AZ12" s="1"/>
      <c r="BA12" s="1"/>
    </row>
    <row r="13" spans="1:53" ht="15" customHeight="1">
      <c r="A13" s="1"/>
      <c r="B13" s="94"/>
      <c r="C13" s="94"/>
      <c r="D13" s="1"/>
      <c r="E13" s="86"/>
      <c r="F13" s="86"/>
      <c r="G13" s="86"/>
      <c r="H13" s="86"/>
      <c r="I13" s="86"/>
      <c r="J13" s="86"/>
      <c r="K13" s="86"/>
      <c r="L13" s="84"/>
      <c r="M13" s="1"/>
      <c r="N13" s="1"/>
      <c r="O13" s="1"/>
      <c r="P13" s="97"/>
      <c r="Q13" s="97"/>
      <c r="R13" s="97"/>
      <c r="S13" s="97"/>
      <c r="T13" s="97"/>
      <c r="U13" s="97"/>
      <c r="V13" s="97"/>
      <c r="W13" s="97"/>
      <c r="X13" s="97"/>
      <c r="Y13" s="97"/>
      <c r="Z13" s="84"/>
      <c r="AA13" s="1"/>
      <c r="AB13" s="1"/>
      <c r="AC13" s="53"/>
      <c r="AD13" s="106"/>
      <c r="AE13" s="108"/>
      <c r="AF13" s="108"/>
      <c r="AG13" s="108"/>
      <c r="AH13" s="108"/>
      <c r="AI13" s="108"/>
      <c r="AJ13" s="108"/>
      <c r="AK13" s="108"/>
      <c r="AL13" s="108"/>
      <c r="AM13" s="108"/>
      <c r="AN13" s="108"/>
      <c r="AO13" s="108"/>
      <c r="AP13" s="108"/>
      <c r="AQ13" s="109"/>
      <c r="AR13" s="103"/>
      <c r="AS13" s="84"/>
      <c r="AT13" s="1"/>
      <c r="AU13" s="1"/>
      <c r="AV13" s="1"/>
      <c r="AW13" s="1"/>
      <c r="AX13" s="1"/>
      <c r="AY13" s="1"/>
      <c r="AZ13" s="1"/>
      <c r="BA13" s="1"/>
    </row>
    <row r="14" spans="1:53" ht="15" customHeight="1">
      <c r="A14" s="1"/>
      <c r="B14" s="94"/>
      <c r="C14" s="94"/>
      <c r="D14" s="1"/>
      <c r="E14" s="86"/>
      <c r="F14" s="86"/>
      <c r="G14" s="86"/>
      <c r="H14" s="86"/>
      <c r="I14" s="86"/>
      <c r="J14" s="86"/>
      <c r="K14" s="86"/>
      <c r="L14" s="84"/>
      <c r="M14" s="1"/>
      <c r="N14" s="1"/>
      <c r="O14" s="1"/>
      <c r="P14" s="97"/>
      <c r="Q14" s="97"/>
      <c r="R14" s="97"/>
      <c r="S14" s="97"/>
      <c r="T14" s="97"/>
      <c r="U14" s="97"/>
      <c r="V14" s="97"/>
      <c r="W14" s="97"/>
      <c r="X14" s="97"/>
      <c r="Y14" s="97"/>
      <c r="Z14" s="84"/>
      <c r="AA14" s="1"/>
      <c r="AB14" s="1"/>
      <c r="AC14" s="53"/>
      <c r="AD14" s="106"/>
      <c r="AE14" s="108"/>
      <c r="AF14" s="108"/>
      <c r="AG14" s="108"/>
      <c r="AH14" s="108"/>
      <c r="AI14" s="108"/>
      <c r="AJ14" s="108"/>
      <c r="AK14" s="108"/>
      <c r="AL14" s="108"/>
      <c r="AM14" s="108"/>
      <c r="AN14" s="108"/>
      <c r="AO14" s="108"/>
      <c r="AP14" s="108"/>
      <c r="AQ14" s="109"/>
      <c r="AR14" s="103"/>
      <c r="AS14" s="84"/>
      <c r="AT14" s="1"/>
      <c r="AU14" s="1"/>
      <c r="AV14" s="1"/>
      <c r="AW14" s="1"/>
      <c r="AX14" s="1"/>
      <c r="AY14" s="1"/>
      <c r="AZ14" s="1"/>
      <c r="BA14" s="1"/>
    </row>
    <row r="15" spans="1:53" ht="15" customHeight="1">
      <c r="A15" s="1"/>
      <c r="B15" s="94"/>
      <c r="C15" s="94"/>
      <c r="D15" s="1"/>
      <c r="E15" s="86"/>
      <c r="F15" s="86"/>
      <c r="G15" s="86"/>
      <c r="H15" s="86"/>
      <c r="I15" s="86"/>
      <c r="J15" s="86"/>
      <c r="K15" s="86"/>
      <c r="L15" s="84"/>
      <c r="M15" s="1"/>
      <c r="N15" s="1"/>
      <c r="O15" s="1"/>
      <c r="P15" s="97"/>
      <c r="Q15" s="97"/>
      <c r="R15" s="97"/>
      <c r="S15" s="97"/>
      <c r="T15" s="97"/>
      <c r="U15" s="97"/>
      <c r="V15" s="97"/>
      <c r="W15" s="97"/>
      <c r="X15" s="97"/>
      <c r="Y15" s="97"/>
      <c r="Z15" s="84"/>
      <c r="AA15" s="1"/>
      <c r="AB15" s="1"/>
      <c r="AC15" s="53"/>
      <c r="AD15" s="106"/>
      <c r="AE15" s="108"/>
      <c r="AF15" s="108"/>
      <c r="AG15" s="108"/>
      <c r="AH15" s="108"/>
      <c r="AI15" s="108"/>
      <c r="AJ15" s="108"/>
      <c r="AK15" s="108"/>
      <c r="AL15" s="108"/>
      <c r="AM15" s="108"/>
      <c r="AN15" s="108"/>
      <c r="AO15" s="108"/>
      <c r="AP15" s="108"/>
      <c r="AQ15" s="109"/>
      <c r="AR15" s="103"/>
      <c r="AS15" s="84"/>
      <c r="AT15" s="1"/>
      <c r="AU15" s="1"/>
      <c r="AV15" s="1"/>
      <c r="AW15" s="1"/>
      <c r="AX15" s="1"/>
      <c r="AY15" s="1"/>
      <c r="AZ15" s="1"/>
      <c r="BA15" s="1"/>
    </row>
    <row r="16" spans="1:53" ht="15" customHeight="1">
      <c r="A16" s="1"/>
      <c r="B16" s="94"/>
      <c r="C16" s="94"/>
      <c r="D16" s="1"/>
      <c r="E16" s="86"/>
      <c r="F16" s="86"/>
      <c r="G16" s="86"/>
      <c r="H16" s="86"/>
      <c r="I16" s="86"/>
      <c r="J16" s="86"/>
      <c r="K16" s="86"/>
      <c r="L16" s="84"/>
      <c r="M16" s="1"/>
      <c r="N16" s="1"/>
      <c r="O16" s="1"/>
      <c r="P16" s="97"/>
      <c r="Q16" s="97"/>
      <c r="R16" s="97"/>
      <c r="S16" s="97"/>
      <c r="T16" s="97"/>
      <c r="U16" s="97"/>
      <c r="V16" s="97"/>
      <c r="W16" s="97"/>
      <c r="X16" s="97"/>
      <c r="Y16" s="97"/>
      <c r="Z16" s="84"/>
      <c r="AA16" s="1"/>
      <c r="AB16" s="1"/>
      <c r="AC16" s="53"/>
      <c r="AD16" s="106"/>
      <c r="AE16" s="108"/>
      <c r="AF16" s="108"/>
      <c r="AG16" s="108"/>
      <c r="AH16" s="108"/>
      <c r="AI16" s="108"/>
      <c r="AJ16" s="108"/>
      <c r="AK16" s="108"/>
      <c r="AL16" s="108"/>
      <c r="AM16" s="108"/>
      <c r="AN16" s="108"/>
      <c r="AO16" s="108"/>
      <c r="AP16" s="108"/>
      <c r="AQ16" s="109"/>
      <c r="AR16" s="103"/>
      <c r="AS16" s="84"/>
      <c r="AT16" s="1"/>
      <c r="AU16" s="1"/>
      <c r="AV16" s="1"/>
      <c r="AW16" s="1"/>
      <c r="AX16" s="1"/>
      <c r="AY16" s="1"/>
      <c r="AZ16" s="1"/>
      <c r="BA16" s="1"/>
    </row>
    <row r="17" spans="1:56" ht="15" customHeight="1">
      <c r="A17" s="1"/>
      <c r="B17" s="1"/>
      <c r="C17" s="1"/>
      <c r="D17" s="1"/>
      <c r="E17" s="87"/>
      <c r="F17" s="87"/>
      <c r="G17" s="87"/>
      <c r="H17" s="87"/>
      <c r="I17" s="87"/>
      <c r="J17" s="87"/>
      <c r="K17" s="87"/>
      <c r="L17" s="84"/>
      <c r="M17" s="9"/>
      <c r="N17" s="9"/>
      <c r="O17" s="9"/>
      <c r="P17" s="98"/>
      <c r="Q17" s="98"/>
      <c r="R17" s="98"/>
      <c r="S17" s="98"/>
      <c r="T17" s="98"/>
      <c r="U17" s="98"/>
      <c r="V17" s="98"/>
      <c r="W17" s="98"/>
      <c r="X17" s="98"/>
      <c r="Y17" s="98"/>
      <c r="Z17" s="84"/>
      <c r="AA17" s="9"/>
      <c r="AB17" s="1"/>
      <c r="AC17" s="54"/>
      <c r="AD17" s="106"/>
      <c r="AE17" s="108"/>
      <c r="AF17" s="108"/>
      <c r="AG17" s="108"/>
      <c r="AH17" s="108"/>
      <c r="AI17" s="108"/>
      <c r="AJ17" s="108"/>
      <c r="AK17" s="108"/>
      <c r="AL17" s="108"/>
      <c r="AM17" s="108"/>
      <c r="AN17" s="108"/>
      <c r="AO17" s="108"/>
      <c r="AP17" s="108"/>
      <c r="AQ17" s="109"/>
      <c r="AR17" s="104"/>
      <c r="AS17" s="84"/>
      <c r="AT17" s="9"/>
      <c r="AU17" s="9"/>
      <c r="AV17" s="9"/>
      <c r="AW17" s="9"/>
      <c r="AX17" s="121" t="s">
        <v>36</v>
      </c>
      <c r="AY17" s="122"/>
      <c r="AZ17" s="122"/>
      <c r="BA17" s="9"/>
      <c r="BB17" s="10"/>
      <c r="BC17" s="10"/>
      <c r="BD17" s="10"/>
    </row>
    <row r="18" spans="1:56" ht="15" customHeight="1">
      <c r="A18" s="1"/>
      <c r="B18" s="11"/>
      <c r="C18" s="11"/>
      <c r="D18" s="11" t="s">
        <v>14</v>
      </c>
      <c r="E18" s="12" t="str">
        <f>B19 &amp;" &gt; "&amp; F3 &amp; " ["&amp;C54&amp;", "&amp;C55&amp;", "&amp;C56&amp;", "&amp;C57&amp;"]"</f>
        <v>Missio &gt; Strategia [0, 2, 5, 9]</v>
      </c>
      <c r="F18" s="12"/>
      <c r="G18" s="12"/>
      <c r="H18" s="12"/>
      <c r="I18" s="12"/>
      <c r="J18" s="12"/>
      <c r="K18" s="12"/>
      <c r="L18" s="12"/>
      <c r="M18" s="4"/>
      <c r="N18" s="4"/>
      <c r="O18" s="4" t="str">
        <f>D18</f>
        <v>Tärkeys</v>
      </c>
      <c r="P18" s="13" t="str">
        <f>M19 &amp;" &gt; "&amp; Q3 &amp; " ["&amp;C54&amp;", "&amp;C55&amp;", "&amp;C56&amp;", "&amp;C57&amp;"]"</f>
        <v>Strategia &gt; Tavoitteet [0, 2, 5, 9]</v>
      </c>
      <c r="Q18" s="13"/>
      <c r="R18" s="13"/>
      <c r="S18" s="13"/>
      <c r="T18" s="13"/>
      <c r="U18" s="13"/>
      <c r="V18" s="13"/>
      <c r="W18" s="13"/>
      <c r="X18" s="13"/>
      <c r="Y18" s="13"/>
      <c r="Z18" s="13"/>
      <c r="AA18" s="6"/>
      <c r="AB18" s="14"/>
      <c r="AC18" s="6" t="str">
        <f>D18</f>
        <v>Tärkeys</v>
      </c>
      <c r="AD18" s="15" t="str">
        <f>AA19&amp;" &gt; "&amp;AE3 &amp; " ["&amp;C54&amp;", "&amp;C55&amp;", "&amp;C56&amp;", "&amp;C57&amp;"]"</f>
        <v>Tavoitteet &gt; Tehtävät [0, 2, 5, 9]</v>
      </c>
      <c r="AE18" s="15"/>
      <c r="AF18" s="15"/>
      <c r="AG18" s="15"/>
      <c r="AH18" s="15"/>
      <c r="AI18" s="15"/>
      <c r="AJ18" s="15"/>
      <c r="AK18" s="15"/>
      <c r="AL18" s="15"/>
      <c r="AM18" s="15"/>
      <c r="AN18" s="15"/>
      <c r="AO18" s="15"/>
      <c r="AP18" s="15"/>
      <c r="AQ18" s="15"/>
      <c r="AR18" s="15"/>
      <c r="AS18" s="15"/>
      <c r="AT18" s="8"/>
      <c r="AU18" s="8"/>
      <c r="AV18" s="52" t="str">
        <f>D18</f>
        <v>Tärkeys</v>
      </c>
      <c r="AW18" s="52"/>
      <c r="AX18" s="52" t="s">
        <v>6</v>
      </c>
      <c r="AY18" s="52" t="s">
        <v>7</v>
      </c>
      <c r="AZ18" s="52" t="str">
        <f>L38</f>
        <v>Ajankohta</v>
      </c>
      <c r="BA18" s="1"/>
    </row>
    <row r="19" spans="1:56" ht="15" customHeight="1">
      <c r="A19" s="1"/>
      <c r="B19" s="118" t="s">
        <v>13</v>
      </c>
      <c r="C19" s="16" t="s">
        <v>16</v>
      </c>
      <c r="D19" s="17">
        <v>13</v>
      </c>
      <c r="E19" s="18">
        <v>2</v>
      </c>
      <c r="F19" s="18">
        <v>5</v>
      </c>
      <c r="G19" s="18">
        <v>9</v>
      </c>
      <c r="H19" s="18">
        <v>0</v>
      </c>
      <c r="I19" s="18">
        <v>9</v>
      </c>
      <c r="J19" s="18">
        <v>5</v>
      </c>
      <c r="K19" s="18">
        <v>9</v>
      </c>
      <c r="L19" s="12"/>
      <c r="M19" s="70" t="str">
        <f>F3</f>
        <v>Strategia</v>
      </c>
      <c r="N19" s="19" t="str">
        <f>K4</f>
        <v>Työntekijöiden sitoutuminen</v>
      </c>
      <c r="O19" s="19">
        <f>D19*K19+D20*K20+D21*K21+D22*K22+D23*K23</f>
        <v>208</v>
      </c>
      <c r="P19" s="20">
        <v>5</v>
      </c>
      <c r="Q19" s="20">
        <v>0</v>
      </c>
      <c r="R19" s="20">
        <v>0</v>
      </c>
      <c r="S19" s="20">
        <v>0</v>
      </c>
      <c r="T19" s="20">
        <v>0</v>
      </c>
      <c r="U19" s="20">
        <v>0</v>
      </c>
      <c r="V19" s="20">
        <v>0</v>
      </c>
      <c r="W19" s="20">
        <v>2</v>
      </c>
      <c r="X19" s="20">
        <v>0</v>
      </c>
      <c r="Y19" s="20">
        <v>0</v>
      </c>
      <c r="Z19" s="13"/>
      <c r="AA19" s="68" t="str">
        <f>Q3</f>
        <v>Tavoitteet</v>
      </c>
      <c r="AB19" s="21" t="str">
        <f>Y4</f>
        <v>50% kasvua seuraavan vuoden aikana</v>
      </c>
      <c r="AC19" s="22">
        <f>O19*Y19+O20*Y20+O21*Y21+O22*Y22+O23*Y23+O24*Y24+O25*Y25</f>
        <v>945</v>
      </c>
      <c r="AD19" s="23">
        <v>2</v>
      </c>
      <c r="AE19" s="23">
        <v>0</v>
      </c>
      <c r="AF19" s="23">
        <v>0</v>
      </c>
      <c r="AG19" s="23">
        <v>0</v>
      </c>
      <c r="AH19" s="23">
        <v>0</v>
      </c>
      <c r="AI19" s="23">
        <v>9</v>
      </c>
      <c r="AJ19" s="23">
        <v>0</v>
      </c>
      <c r="AK19" s="23">
        <v>0</v>
      </c>
      <c r="AL19" s="23">
        <v>0</v>
      </c>
      <c r="AM19" s="23">
        <v>0</v>
      </c>
      <c r="AN19" s="23">
        <v>0</v>
      </c>
      <c r="AO19" s="23">
        <v>0</v>
      </c>
      <c r="AP19" s="23">
        <v>9</v>
      </c>
      <c r="AQ19" s="23">
        <v>9</v>
      </c>
      <c r="AR19" s="23">
        <v>9</v>
      </c>
      <c r="AS19" s="15"/>
      <c r="AT19" s="72" t="str">
        <f>AE3</f>
        <v>Tehtävät</v>
      </c>
      <c r="AU19" s="24" t="str">
        <f>AR4</f>
        <v>Osta 3 pienempää kilpailijaa</v>
      </c>
      <c r="AV19" s="51">
        <f>AC19*AR19+AC20*AR20+AC21*AR21+AC22*AR22+AC23*AR23+AC24*AR24+AC25*AR25+AC26*AR26+AC27*AR27+AC28*AR28</f>
        <v>62811</v>
      </c>
      <c r="AW19" s="24">
        <f>RANK(AV19,AV$19:AV$33,0)</f>
        <v>8</v>
      </c>
      <c r="AX19" s="25"/>
      <c r="AY19" s="26"/>
      <c r="AZ19" s="26"/>
      <c r="BA19" s="1"/>
    </row>
    <row r="20" spans="1:56" ht="15" customHeight="1">
      <c r="A20" s="1"/>
      <c r="B20" s="118"/>
      <c r="C20" s="16" t="s">
        <v>17</v>
      </c>
      <c r="D20" s="27">
        <v>8</v>
      </c>
      <c r="E20" s="18">
        <v>9</v>
      </c>
      <c r="F20" s="18">
        <v>9</v>
      </c>
      <c r="G20" s="18">
        <v>5</v>
      </c>
      <c r="H20" s="18">
        <v>0</v>
      </c>
      <c r="I20" s="18">
        <v>0</v>
      </c>
      <c r="J20" s="18">
        <v>9</v>
      </c>
      <c r="K20" s="18">
        <v>5</v>
      </c>
      <c r="L20" s="12"/>
      <c r="M20" s="70"/>
      <c r="N20" s="19" t="str">
        <f>J4</f>
        <v>Kilpailijoita nopeampi kasvu</v>
      </c>
      <c r="O20" s="19">
        <f>D19*J19+D20*J20+D21*J21+D22*J22+D23*J23</f>
        <v>189</v>
      </c>
      <c r="P20" s="20">
        <v>0</v>
      </c>
      <c r="Q20" s="20">
        <v>5</v>
      </c>
      <c r="R20" s="20">
        <v>0</v>
      </c>
      <c r="S20" s="20">
        <v>0</v>
      </c>
      <c r="T20" s="20">
        <v>0</v>
      </c>
      <c r="U20" s="20">
        <v>0</v>
      </c>
      <c r="V20" s="20">
        <v>0</v>
      </c>
      <c r="W20" s="20">
        <v>9</v>
      </c>
      <c r="X20" s="20">
        <v>0</v>
      </c>
      <c r="Y20" s="20">
        <v>5</v>
      </c>
      <c r="Z20" s="13"/>
      <c r="AA20" s="68"/>
      <c r="AB20" s="22" t="str">
        <f>X4</f>
        <v>toinen</v>
      </c>
      <c r="AC20" s="22">
        <f>O19*X19+O20*X20+O21*X21+O22*X22+O23*X23+O24*X24+O25*X25</f>
        <v>954</v>
      </c>
      <c r="AD20" s="23">
        <v>0</v>
      </c>
      <c r="AE20" s="23">
        <v>2</v>
      </c>
      <c r="AF20" s="23">
        <v>0</v>
      </c>
      <c r="AG20" s="23">
        <v>0</v>
      </c>
      <c r="AH20" s="23">
        <v>9</v>
      </c>
      <c r="AI20" s="23">
        <v>9</v>
      </c>
      <c r="AJ20" s="23">
        <v>0</v>
      </c>
      <c r="AK20" s="23">
        <v>0</v>
      </c>
      <c r="AL20" s="23">
        <v>0</v>
      </c>
      <c r="AM20" s="23">
        <v>2</v>
      </c>
      <c r="AN20" s="23">
        <v>0</v>
      </c>
      <c r="AO20" s="23">
        <v>0</v>
      </c>
      <c r="AP20" s="23">
        <v>9</v>
      </c>
      <c r="AQ20" s="23">
        <v>9</v>
      </c>
      <c r="AR20" s="23">
        <v>0</v>
      </c>
      <c r="AS20" s="15"/>
      <c r="AT20" s="72"/>
      <c r="AU20" s="24" t="str">
        <f>AQ4</f>
        <v>toinen</v>
      </c>
      <c r="AV20" s="51">
        <f>AC19*AQ19+AC20*AQ20+AC21*AQ21+AC22*AQ22+AC23*AQ23+AC24*AQ24+AC25*AQ25+AC26*AQ26+AC27*AQ27+AC28*AQ28</f>
        <v>139598</v>
      </c>
      <c r="AW20" s="24">
        <f t="shared" ref="AW20:AW33" si="0">RANK(AV20,AV$19:AV$33,0)</f>
        <v>1</v>
      </c>
      <c r="AX20" s="29"/>
      <c r="AY20" s="30"/>
      <c r="AZ20" s="30"/>
      <c r="BA20" s="1"/>
    </row>
    <row r="21" spans="1:56" ht="15" customHeight="1">
      <c r="A21" s="1"/>
      <c r="B21" s="118"/>
      <c r="C21" s="16" t="s">
        <v>29</v>
      </c>
      <c r="D21" s="31">
        <v>5</v>
      </c>
      <c r="E21" s="18">
        <v>2</v>
      </c>
      <c r="F21" s="18">
        <v>9</v>
      </c>
      <c r="G21" s="18">
        <v>5</v>
      </c>
      <c r="H21" s="18">
        <v>9</v>
      </c>
      <c r="I21" s="18">
        <v>9</v>
      </c>
      <c r="J21" s="18">
        <v>5</v>
      </c>
      <c r="K21" s="18">
        <v>9</v>
      </c>
      <c r="L21" s="12"/>
      <c r="M21" s="70"/>
      <c r="N21" s="19" t="str">
        <f>I4</f>
        <v>3. kohta</v>
      </c>
      <c r="O21" s="19">
        <f>D19*I19+D20*I20+D21*I21+D22*I22+D23*I23</f>
        <v>162</v>
      </c>
      <c r="P21" s="20">
        <v>0</v>
      </c>
      <c r="Q21" s="20">
        <v>0</v>
      </c>
      <c r="R21" s="20">
        <v>5</v>
      </c>
      <c r="S21" s="20">
        <v>2</v>
      </c>
      <c r="T21" s="20">
        <v>9</v>
      </c>
      <c r="U21" s="20">
        <v>9</v>
      </c>
      <c r="V21" s="20">
        <v>9</v>
      </c>
      <c r="W21" s="20">
        <v>2</v>
      </c>
      <c r="X21" s="20">
        <v>5</v>
      </c>
      <c r="Y21" s="20">
        <v>0</v>
      </c>
      <c r="Z21" s="13"/>
      <c r="AA21" s="68"/>
      <c r="AB21" s="32" t="str">
        <f>W4</f>
        <v>kolmas</v>
      </c>
      <c r="AC21" s="22">
        <f>O19*W19+O20*W20+O21*W21+O22*W22+O23*W23+O24*W24+O25*W25</f>
        <v>2801</v>
      </c>
      <c r="AD21" s="23">
        <v>0</v>
      </c>
      <c r="AE21" s="23">
        <v>0</v>
      </c>
      <c r="AF21" s="23">
        <v>2</v>
      </c>
      <c r="AG21" s="23">
        <v>9</v>
      </c>
      <c r="AH21" s="23">
        <v>0</v>
      </c>
      <c r="AI21" s="23">
        <v>0</v>
      </c>
      <c r="AJ21" s="23">
        <v>0</v>
      </c>
      <c r="AK21" s="23">
        <v>0</v>
      </c>
      <c r="AL21" s="23">
        <v>0</v>
      </c>
      <c r="AM21" s="23">
        <v>2</v>
      </c>
      <c r="AN21" s="23">
        <v>0</v>
      </c>
      <c r="AO21" s="23">
        <v>9</v>
      </c>
      <c r="AP21" s="23">
        <v>0</v>
      </c>
      <c r="AQ21" s="23">
        <v>9</v>
      </c>
      <c r="AR21" s="23">
        <v>0</v>
      </c>
      <c r="AS21" s="15"/>
      <c r="AT21" s="72"/>
      <c r="AU21" s="24" t="str">
        <f>AP4</f>
        <v>kolmas</v>
      </c>
      <c r="AV21" s="51">
        <f>AC19*AP19+AC20*AP20+AC21*AP21+AC22*AP22+AC23*AP23+AC24*AP24+AC25*AP25+AC26*AP26+AC27*AP27+AC28*AP28</f>
        <v>71249</v>
      </c>
      <c r="AW21" s="24">
        <f t="shared" si="0"/>
        <v>6</v>
      </c>
      <c r="AX21" s="29"/>
      <c r="AY21" s="30"/>
      <c r="AZ21" s="30"/>
      <c r="BA21" s="1"/>
    </row>
    <row r="22" spans="1:56" ht="15" customHeight="1">
      <c r="A22" s="1"/>
      <c r="B22" s="118"/>
      <c r="C22" s="33" t="s">
        <v>12</v>
      </c>
      <c r="D22" s="27">
        <v>3</v>
      </c>
      <c r="E22" s="18">
        <v>0</v>
      </c>
      <c r="F22" s="18">
        <v>0</v>
      </c>
      <c r="G22" s="18">
        <v>0</v>
      </c>
      <c r="H22" s="18">
        <v>9</v>
      </c>
      <c r="I22" s="18">
        <v>0</v>
      </c>
      <c r="J22" s="18">
        <v>9</v>
      </c>
      <c r="K22" s="18">
        <v>2</v>
      </c>
      <c r="L22" s="12"/>
      <c r="M22" s="70"/>
      <c r="N22" s="19" t="str">
        <f>H4</f>
        <v>4. kohta</v>
      </c>
      <c r="O22" s="19">
        <f>D19*H19+D20*H20+D21*H21+D22*H22+D23*H23</f>
        <v>72</v>
      </c>
      <c r="P22" s="20">
        <v>0</v>
      </c>
      <c r="Q22" s="20">
        <v>0</v>
      </c>
      <c r="R22" s="20">
        <v>9</v>
      </c>
      <c r="S22" s="20">
        <v>5</v>
      </c>
      <c r="T22" s="20">
        <v>9</v>
      </c>
      <c r="U22" s="20">
        <v>0</v>
      </c>
      <c r="V22" s="20">
        <v>0</v>
      </c>
      <c r="W22" s="20">
        <v>5</v>
      </c>
      <c r="X22" s="20">
        <v>2</v>
      </c>
      <c r="Y22" s="20">
        <v>0</v>
      </c>
      <c r="Z22" s="13"/>
      <c r="AA22" s="68"/>
      <c r="AB22" s="28" t="str">
        <f>V4</f>
        <v>neljäs</v>
      </c>
      <c r="AC22" s="22">
        <f>O19*V19+O20*V20+O21*V21+O22*V22+O23*V23+O24*V24+O25*V25</f>
        <v>2584</v>
      </c>
      <c r="AD22" s="23">
        <v>0</v>
      </c>
      <c r="AE22" s="23">
        <v>0</v>
      </c>
      <c r="AF22" s="23">
        <v>9</v>
      </c>
      <c r="AG22" s="23">
        <v>2</v>
      </c>
      <c r="AH22" s="23">
        <v>2</v>
      </c>
      <c r="AI22" s="23">
        <v>2</v>
      </c>
      <c r="AJ22" s="23">
        <v>2</v>
      </c>
      <c r="AK22" s="23">
        <v>0</v>
      </c>
      <c r="AL22" s="23">
        <v>0</v>
      </c>
      <c r="AM22" s="23">
        <v>0</v>
      </c>
      <c r="AN22" s="23">
        <v>9</v>
      </c>
      <c r="AO22" s="23">
        <v>2</v>
      </c>
      <c r="AP22" s="23">
        <v>0</v>
      </c>
      <c r="AQ22" s="23">
        <v>9</v>
      </c>
      <c r="AR22" s="23">
        <v>9</v>
      </c>
      <c r="AS22" s="15"/>
      <c r="AT22" s="72"/>
      <c r="AU22" s="24" t="str">
        <f>AO4</f>
        <v>neljäs</v>
      </c>
      <c r="AV22" s="51">
        <f>AC19*AO19+AC20*AO20+AC21*AO21+AC22*AO22+AC23*AO23+AC24*AO24+AC25*AO25+AC26*AO26+AC27*AO27+AC28*AO28</f>
        <v>47263</v>
      </c>
      <c r="AW22" s="24">
        <f t="shared" si="0"/>
        <v>14</v>
      </c>
      <c r="AX22" s="29"/>
      <c r="AY22" s="30"/>
      <c r="AZ22" s="30"/>
      <c r="BA22" s="1"/>
    </row>
    <row r="23" spans="1:56" ht="15" customHeight="1">
      <c r="A23" s="1"/>
      <c r="B23" s="118"/>
      <c r="C23" s="16"/>
      <c r="D23" s="34"/>
      <c r="E23" s="35"/>
      <c r="F23" s="35"/>
      <c r="G23" s="35"/>
      <c r="H23" s="35"/>
      <c r="I23" s="35"/>
      <c r="J23" s="36"/>
      <c r="K23" s="35"/>
      <c r="L23" s="12"/>
      <c r="M23" s="70"/>
      <c r="N23" s="19" t="str">
        <f>G4</f>
        <v>5. kohta</v>
      </c>
      <c r="O23" s="19">
        <f>D19*G19+D20*G20+D21*G21+D22*G22+D23*G23</f>
        <v>182</v>
      </c>
      <c r="P23" s="20">
        <v>0</v>
      </c>
      <c r="Q23" s="20">
        <v>9</v>
      </c>
      <c r="R23" s="20">
        <v>2</v>
      </c>
      <c r="S23" s="20">
        <v>2</v>
      </c>
      <c r="T23" s="20">
        <v>5</v>
      </c>
      <c r="U23" s="20">
        <v>9</v>
      </c>
      <c r="V23" s="20">
        <v>5</v>
      </c>
      <c r="W23" s="20">
        <v>0</v>
      </c>
      <c r="X23" s="20">
        <v>0</v>
      </c>
      <c r="Y23" s="20">
        <v>0</v>
      </c>
      <c r="Z23" s="13"/>
      <c r="AA23" s="68"/>
      <c r="AB23" s="22" t="str">
        <f>U4</f>
        <v>viides</v>
      </c>
      <c r="AC23" s="21">
        <f>O19*U19+O20*U20+O21*U21+O22*U22+O23*U23+O24*U24+O25*U25</f>
        <v>4222</v>
      </c>
      <c r="AD23" s="23">
        <v>0</v>
      </c>
      <c r="AE23" s="23">
        <v>5</v>
      </c>
      <c r="AF23" s="23">
        <v>2</v>
      </c>
      <c r="AG23" s="23">
        <v>0</v>
      </c>
      <c r="AH23" s="23">
        <v>0</v>
      </c>
      <c r="AI23" s="23">
        <v>0</v>
      </c>
      <c r="AJ23" s="23">
        <v>2</v>
      </c>
      <c r="AK23" s="23">
        <v>2</v>
      </c>
      <c r="AL23" s="23">
        <v>9</v>
      </c>
      <c r="AM23" s="23">
        <v>9</v>
      </c>
      <c r="AN23" s="23">
        <v>0</v>
      </c>
      <c r="AO23" s="23">
        <v>2</v>
      </c>
      <c r="AP23" s="23">
        <v>2</v>
      </c>
      <c r="AQ23" s="23">
        <v>0</v>
      </c>
      <c r="AR23" s="23">
        <v>0</v>
      </c>
      <c r="AS23" s="15"/>
      <c r="AT23" s="72"/>
      <c r="AU23" s="24" t="str">
        <f>AN4</f>
        <v>viides</v>
      </c>
      <c r="AV23" s="51">
        <f>AC19*AN19+AC20*AN20+AC21*AN21+AC22*AN22+AC23*AN23+AC24*AN24+AC25*AN25+AC26*AN26+AC27*AN27+AC28*AN28</f>
        <v>28060</v>
      </c>
      <c r="AW23" s="24">
        <f t="shared" si="0"/>
        <v>15</v>
      </c>
      <c r="AX23" s="37"/>
      <c r="AY23" s="38"/>
      <c r="AZ23" s="38"/>
      <c r="BA23" s="1"/>
    </row>
    <row r="24" spans="1:56" ht="15" customHeight="1">
      <c r="A24" s="1"/>
      <c r="B24" s="1"/>
      <c r="C24" s="1"/>
      <c r="D24" s="9"/>
      <c r="E24" s="119">
        <f t="shared" ref="E24:J24" si="1">SUM(E19:E23)</f>
        <v>13</v>
      </c>
      <c r="F24" s="119">
        <f t="shared" si="1"/>
        <v>23</v>
      </c>
      <c r="G24" s="119">
        <f t="shared" si="1"/>
        <v>19</v>
      </c>
      <c r="H24" s="119">
        <f t="shared" si="1"/>
        <v>18</v>
      </c>
      <c r="I24" s="119">
        <f t="shared" si="1"/>
        <v>18</v>
      </c>
      <c r="J24" s="119">
        <f t="shared" si="1"/>
        <v>28</v>
      </c>
      <c r="K24" s="119">
        <f>SUM(K19:K23)</f>
        <v>25</v>
      </c>
      <c r="L24" s="90" t="str">
        <f>D18</f>
        <v>Tärkeys</v>
      </c>
      <c r="M24" s="71"/>
      <c r="N24" s="19" t="str">
        <f>F4</f>
        <v>6. kohta</v>
      </c>
      <c r="O24" s="19">
        <f>D19*F19+D20*F20+D21*F21+D22*F22+D23*F23</f>
        <v>182</v>
      </c>
      <c r="P24" s="20">
        <v>9</v>
      </c>
      <c r="Q24" s="20">
        <v>9</v>
      </c>
      <c r="R24" s="20">
        <v>2</v>
      </c>
      <c r="S24" s="20">
        <v>0</v>
      </c>
      <c r="T24" s="20">
        <v>9</v>
      </c>
      <c r="U24" s="20">
        <v>5</v>
      </c>
      <c r="V24" s="20">
        <v>0</v>
      </c>
      <c r="W24" s="20">
        <v>0</v>
      </c>
      <c r="X24" s="20">
        <v>0</v>
      </c>
      <c r="Y24" s="20">
        <v>0</v>
      </c>
      <c r="Z24" s="13"/>
      <c r="AA24" s="69"/>
      <c r="AB24" s="28" t="str">
        <f>T4</f>
        <v>KUUDES</v>
      </c>
      <c r="AC24" s="22">
        <f>O19*T19+O20*T20+O21*T21+O22*T22+O23*T23+O24*T24+O25*T25</f>
        <v>4654</v>
      </c>
      <c r="AD24" s="23">
        <v>9</v>
      </c>
      <c r="AE24" s="23">
        <v>9</v>
      </c>
      <c r="AF24" s="23">
        <v>0</v>
      </c>
      <c r="AG24" s="23">
        <v>0</v>
      </c>
      <c r="AH24" s="23">
        <v>0</v>
      </c>
      <c r="AI24" s="23">
        <v>5</v>
      </c>
      <c r="AJ24" s="23">
        <v>9</v>
      </c>
      <c r="AK24" s="23">
        <v>9</v>
      </c>
      <c r="AL24" s="23">
        <v>2</v>
      </c>
      <c r="AM24" s="23">
        <v>0</v>
      </c>
      <c r="AN24" s="23">
        <v>0</v>
      </c>
      <c r="AO24" s="23">
        <v>0</v>
      </c>
      <c r="AP24" s="23">
        <v>2</v>
      </c>
      <c r="AQ24" s="23">
        <v>9</v>
      </c>
      <c r="AR24" s="23">
        <v>0</v>
      </c>
      <c r="AS24" s="15"/>
      <c r="AT24" s="73"/>
      <c r="AU24" s="24" t="str">
        <f>AM4</f>
        <v>kuuudes</v>
      </c>
      <c r="AV24" s="51">
        <f>AC19*AM19+AC20*AM20+AC21*AM21+AC22*AM22+AC23*AM23+AC24*AM24+AC25*AM25+AC26*AM26+AC27*AM27+AC28*AM28</f>
        <v>52408</v>
      </c>
      <c r="AW24" s="24">
        <f t="shared" si="0"/>
        <v>11</v>
      </c>
      <c r="AX24" s="37"/>
      <c r="AY24" s="38"/>
      <c r="AZ24" s="38"/>
      <c r="BA24" s="1"/>
    </row>
    <row r="25" spans="1:56" ht="15" customHeight="1">
      <c r="A25" s="1"/>
      <c r="B25" s="42" t="s">
        <v>26</v>
      </c>
      <c r="C25" s="1"/>
      <c r="D25" s="9"/>
      <c r="E25" s="90"/>
      <c r="F25" s="90"/>
      <c r="G25" s="90"/>
      <c r="H25" s="90"/>
      <c r="I25" s="90"/>
      <c r="J25" s="90"/>
      <c r="K25" s="90"/>
      <c r="L25" s="90"/>
      <c r="M25" s="39"/>
      <c r="N25" s="19" t="str">
        <f>E4</f>
        <v>7. kohta</v>
      </c>
      <c r="O25" s="19">
        <f>D19*E19+D20*E20+D21*E21+D22*E22+D23*E23</f>
        <v>108</v>
      </c>
      <c r="P25" s="20">
        <v>0</v>
      </c>
      <c r="Q25" s="20">
        <v>0</v>
      </c>
      <c r="R25" s="20">
        <v>2</v>
      </c>
      <c r="S25" s="20">
        <v>0</v>
      </c>
      <c r="T25" s="20">
        <v>0</v>
      </c>
      <c r="U25" s="20">
        <v>2</v>
      </c>
      <c r="V25" s="20">
        <v>2</v>
      </c>
      <c r="W25" s="20">
        <v>0</v>
      </c>
      <c r="X25" s="20">
        <v>0</v>
      </c>
      <c r="Y25" s="20">
        <v>0</v>
      </c>
      <c r="Z25" s="13"/>
      <c r="AA25" s="69"/>
      <c r="AB25" s="22" t="str">
        <f>S4</f>
        <v>seitsemäs</v>
      </c>
      <c r="AC25" s="21">
        <f>O19*S19+O20*S20+O21*S21+O22*S22+O23*S23+O24*S24+O25*S25</f>
        <v>1048</v>
      </c>
      <c r="AD25" s="23">
        <v>9</v>
      </c>
      <c r="AE25" s="23">
        <v>9</v>
      </c>
      <c r="AF25" s="23">
        <v>9</v>
      </c>
      <c r="AG25" s="23">
        <v>0</v>
      </c>
      <c r="AH25" s="23">
        <v>5</v>
      </c>
      <c r="AI25" s="23">
        <v>5</v>
      </c>
      <c r="AJ25" s="23">
        <v>0</v>
      </c>
      <c r="AK25" s="23">
        <v>0</v>
      </c>
      <c r="AL25" s="23">
        <v>2</v>
      </c>
      <c r="AM25" s="23">
        <v>2</v>
      </c>
      <c r="AN25" s="23">
        <v>0</v>
      </c>
      <c r="AO25" s="23">
        <v>0</v>
      </c>
      <c r="AP25" s="23">
        <v>9</v>
      </c>
      <c r="AQ25" s="23">
        <v>2</v>
      </c>
      <c r="AR25" s="23">
        <v>9</v>
      </c>
      <c r="AS25" s="15"/>
      <c r="AT25" s="73"/>
      <c r="AU25" s="24">
        <f>AL4</f>
        <v>7</v>
      </c>
      <c r="AV25" s="51">
        <f>AC19*AL19+AC20*AL20+AC21*AL21+AC22*AL22+AC23*AL23+AC24*AL24+AC25*AL25+AC26*AL26+AC27*AL27+AC28*AL28</f>
        <v>49402</v>
      </c>
      <c r="AW25" s="24">
        <f t="shared" si="0"/>
        <v>13</v>
      </c>
      <c r="AX25" s="37"/>
      <c r="AY25" s="38"/>
      <c r="AZ25" s="38"/>
      <c r="BA25" s="1"/>
    </row>
    <row r="26" spans="1:56" ht="15" customHeight="1">
      <c r="A26" s="1"/>
      <c r="B26" s="42"/>
      <c r="D26" s="9"/>
      <c r="E26" s="90"/>
      <c r="F26" s="90"/>
      <c r="G26" s="90"/>
      <c r="H26" s="90"/>
      <c r="I26" s="90"/>
      <c r="J26" s="90"/>
      <c r="K26" s="90"/>
      <c r="L26" s="90"/>
      <c r="M26" s="1"/>
      <c r="N26" s="1"/>
      <c r="O26" s="1"/>
      <c r="P26" s="123">
        <f t="shared" ref="P26:X26" si="2">SUM(P19:P25)</f>
        <v>14</v>
      </c>
      <c r="Q26" s="123">
        <f t="shared" si="2"/>
        <v>23</v>
      </c>
      <c r="R26" s="123">
        <f t="shared" si="2"/>
        <v>20</v>
      </c>
      <c r="S26" s="123">
        <f t="shared" si="2"/>
        <v>9</v>
      </c>
      <c r="T26" s="123">
        <f t="shared" si="2"/>
        <v>32</v>
      </c>
      <c r="U26" s="123">
        <f t="shared" si="2"/>
        <v>25</v>
      </c>
      <c r="V26" s="123">
        <f t="shared" si="2"/>
        <v>16</v>
      </c>
      <c r="W26" s="123">
        <f t="shared" si="2"/>
        <v>18</v>
      </c>
      <c r="X26" s="123">
        <f t="shared" si="2"/>
        <v>7</v>
      </c>
      <c r="Y26" s="123">
        <f>SUM(Y19:Y25)</f>
        <v>5</v>
      </c>
      <c r="Z26" s="91" t="str">
        <f>D18</f>
        <v>Tärkeys</v>
      </c>
      <c r="AA26" s="69"/>
      <c r="AB26" s="28" t="str">
        <f>R4</f>
        <v>kahdeksas</v>
      </c>
      <c r="AC26" s="22">
        <f>O19*R19+O20*R20+O21*R21+O22*R22+O23*R23+O24*R24+O25*R25</f>
        <v>2402</v>
      </c>
      <c r="AD26" s="23">
        <v>9</v>
      </c>
      <c r="AE26" s="23">
        <v>9</v>
      </c>
      <c r="AF26" s="23">
        <v>0</v>
      </c>
      <c r="AG26" s="23">
        <v>9</v>
      </c>
      <c r="AH26" s="23">
        <v>9</v>
      </c>
      <c r="AI26" s="23">
        <v>9</v>
      </c>
      <c r="AJ26" s="23">
        <v>0</v>
      </c>
      <c r="AK26" s="23">
        <v>0</v>
      </c>
      <c r="AL26" s="23">
        <v>0</v>
      </c>
      <c r="AM26" s="23">
        <v>2</v>
      </c>
      <c r="AN26" s="23">
        <v>2</v>
      </c>
      <c r="AO26" s="23">
        <v>0</v>
      </c>
      <c r="AP26" s="23">
        <v>9</v>
      </c>
      <c r="AQ26" s="23">
        <v>9</v>
      </c>
      <c r="AR26" s="23">
        <v>9</v>
      </c>
      <c r="AS26" s="15"/>
      <c r="AT26" s="73"/>
      <c r="AU26" s="24">
        <f>AK4</f>
        <v>8</v>
      </c>
      <c r="AV26" s="51">
        <f>AC19*AK19+AC20*AK20+AC21*AK21+AC22*AK22+AC23*AK23+AC24*AK24+AC25*AK25+AC26*AK26+AC27*AK27+AC28*AK28</f>
        <v>50330</v>
      </c>
      <c r="AW26" s="24">
        <f t="shared" si="0"/>
        <v>12</v>
      </c>
      <c r="AX26" s="37"/>
      <c r="AY26" s="38"/>
      <c r="AZ26" s="38"/>
      <c r="BA26" s="1"/>
    </row>
    <row r="27" spans="1:56" ht="15" customHeight="1">
      <c r="A27" s="1"/>
      <c r="B27" s="42" t="s">
        <v>23</v>
      </c>
      <c r="C27" s="1"/>
      <c r="D27" s="9"/>
      <c r="E27" s="120"/>
      <c r="F27" s="120"/>
      <c r="G27" s="120"/>
      <c r="H27" s="120"/>
      <c r="I27" s="120"/>
      <c r="J27" s="120"/>
      <c r="K27" s="120"/>
      <c r="L27" s="90"/>
      <c r="M27" s="1"/>
      <c r="N27" s="1"/>
      <c r="O27" s="1"/>
      <c r="P27" s="67"/>
      <c r="Q27" s="67"/>
      <c r="R27" s="67"/>
      <c r="S27" s="67"/>
      <c r="T27" s="67"/>
      <c r="U27" s="67"/>
      <c r="V27" s="67"/>
      <c r="W27" s="67"/>
      <c r="X27" s="67"/>
      <c r="Y27" s="67"/>
      <c r="Z27" s="91"/>
      <c r="AA27" s="69"/>
      <c r="AB27" s="28" t="str">
        <f>Q4</f>
        <v>Yhdeksäs</v>
      </c>
      <c r="AC27" s="22">
        <f>O19*Q19+O20*Q20+O21*Q21+O22*Q22+O23*Q23+O24*Q24+O25*Q25</f>
        <v>4221</v>
      </c>
      <c r="AD27" s="23">
        <v>5</v>
      </c>
      <c r="AE27" s="23">
        <v>5</v>
      </c>
      <c r="AF27" s="23">
        <v>5</v>
      </c>
      <c r="AG27" s="23">
        <v>5</v>
      </c>
      <c r="AH27" s="23">
        <v>5</v>
      </c>
      <c r="AI27" s="23">
        <v>0</v>
      </c>
      <c r="AJ27" s="23">
        <v>0</v>
      </c>
      <c r="AK27" s="23">
        <v>0</v>
      </c>
      <c r="AL27" s="23">
        <v>0</v>
      </c>
      <c r="AM27" s="23">
        <v>0</v>
      </c>
      <c r="AN27" s="23">
        <v>0</v>
      </c>
      <c r="AO27" s="23">
        <v>2</v>
      </c>
      <c r="AP27" s="23">
        <v>0</v>
      </c>
      <c r="AQ27" s="23">
        <v>2</v>
      </c>
      <c r="AR27" s="23">
        <v>0</v>
      </c>
      <c r="AS27" s="15"/>
      <c r="AT27" s="73"/>
      <c r="AU27" s="24">
        <f>AJ4</f>
        <v>9</v>
      </c>
      <c r="AV27" s="51">
        <f>AC19*AJ19+AC20*AJ20+AC21*AJ21+AC22*AJ22+AC23*AJ23+AC24*AJ24+AC25*AJ25+AC26*AJ26+AC27*AJ27+AC28*AJ28</f>
        <v>55498</v>
      </c>
      <c r="AW27" s="24">
        <f t="shared" si="0"/>
        <v>10</v>
      </c>
      <c r="AX27" s="37"/>
      <c r="AY27" s="38"/>
      <c r="AZ27" s="38"/>
      <c r="BA27" s="1"/>
    </row>
    <row r="28" spans="1:56" ht="15" customHeight="1">
      <c r="A28" s="1"/>
      <c r="B28" s="42"/>
      <c r="D28" s="9"/>
      <c r="E28" s="114"/>
      <c r="F28" s="114"/>
      <c r="G28" s="114"/>
      <c r="H28" s="114"/>
      <c r="I28" s="114"/>
      <c r="J28" s="114"/>
      <c r="K28" s="114"/>
      <c r="L28" s="90" t="s">
        <v>6</v>
      </c>
      <c r="M28" s="110" t="s">
        <v>33</v>
      </c>
      <c r="N28" s="1"/>
      <c r="O28" s="1"/>
      <c r="P28" s="67"/>
      <c r="Q28" s="67"/>
      <c r="R28" s="67"/>
      <c r="S28" s="67"/>
      <c r="T28" s="67"/>
      <c r="U28" s="67"/>
      <c r="V28" s="67"/>
      <c r="W28" s="67"/>
      <c r="X28" s="67"/>
      <c r="Y28" s="67"/>
      <c r="Z28" s="67"/>
      <c r="AA28" s="40"/>
      <c r="AB28" s="22" t="str">
        <f>P4</f>
        <v>Kymmenes</v>
      </c>
      <c r="AC28" s="22">
        <f>O19*P19+O20*P20+O21*P21+O22*P22+O23*P23+O24*P24+O25*P25</f>
        <v>2678</v>
      </c>
      <c r="AD28" s="23">
        <v>0</v>
      </c>
      <c r="AE28" s="23">
        <v>0</v>
      </c>
      <c r="AF28" s="23">
        <v>0</v>
      </c>
      <c r="AG28" s="23">
        <v>0</v>
      </c>
      <c r="AH28" s="23">
        <v>0</v>
      </c>
      <c r="AI28" s="23">
        <v>0</v>
      </c>
      <c r="AJ28" s="23">
        <v>0</v>
      </c>
      <c r="AK28" s="23">
        <v>0</v>
      </c>
      <c r="AL28" s="23">
        <v>0</v>
      </c>
      <c r="AM28" s="23">
        <v>0</v>
      </c>
      <c r="AN28" s="23">
        <v>0</v>
      </c>
      <c r="AO28" s="23">
        <v>0</v>
      </c>
      <c r="AP28" s="23">
        <v>2</v>
      </c>
      <c r="AQ28" s="23">
        <v>0</v>
      </c>
      <c r="AR28" s="23">
        <v>0</v>
      </c>
      <c r="AS28" s="15"/>
      <c r="AT28" s="73"/>
      <c r="AU28" s="24">
        <f>AI4</f>
        <v>10</v>
      </c>
      <c r="AV28" s="51">
        <f>AC19*AI19+AC20*AI20+AC21*AI21+AC22*AI22+AC23*AI23+AC24*AI24+AC25*AI25+AC26*AI26+AC27*AI27+AC28*AI28</f>
        <v>72387</v>
      </c>
      <c r="AW28" s="24">
        <f t="shared" si="0"/>
        <v>5</v>
      </c>
      <c r="AX28" s="37"/>
      <c r="AY28" s="38"/>
      <c r="AZ28" s="38"/>
      <c r="BA28" s="1"/>
    </row>
    <row r="29" spans="1:56" ht="15" customHeight="1">
      <c r="A29" s="1"/>
      <c r="B29" s="42" t="s">
        <v>24</v>
      </c>
      <c r="C29" s="9"/>
      <c r="D29" s="9"/>
      <c r="E29" s="115"/>
      <c r="F29" s="115"/>
      <c r="G29" s="115"/>
      <c r="H29" s="115"/>
      <c r="I29" s="115"/>
      <c r="J29" s="115"/>
      <c r="K29" s="115"/>
      <c r="L29" s="90"/>
      <c r="M29" s="111"/>
      <c r="N29" s="1"/>
      <c r="O29" s="1"/>
      <c r="P29" s="67"/>
      <c r="Q29" s="67"/>
      <c r="R29" s="67"/>
      <c r="S29" s="67"/>
      <c r="T29" s="67"/>
      <c r="U29" s="67"/>
      <c r="V29" s="67"/>
      <c r="W29" s="67"/>
      <c r="X29" s="67"/>
      <c r="Y29" s="67"/>
      <c r="Z29" s="67"/>
      <c r="AA29" s="1"/>
      <c r="AB29" s="1"/>
      <c r="AC29" s="1"/>
      <c r="AD29" s="88">
        <f t="shared" ref="AD29:AQ29" si="3">SUM(AD19:AD28)</f>
        <v>34</v>
      </c>
      <c r="AE29" s="88">
        <f t="shared" si="3"/>
        <v>39</v>
      </c>
      <c r="AF29" s="88">
        <f t="shared" si="3"/>
        <v>27</v>
      </c>
      <c r="AG29" s="88">
        <f t="shared" si="3"/>
        <v>25</v>
      </c>
      <c r="AH29" s="88">
        <f t="shared" si="3"/>
        <v>30</v>
      </c>
      <c r="AI29" s="88">
        <f t="shared" si="3"/>
        <v>39</v>
      </c>
      <c r="AJ29" s="88">
        <f t="shared" si="3"/>
        <v>13</v>
      </c>
      <c r="AK29" s="88">
        <f t="shared" si="3"/>
        <v>11</v>
      </c>
      <c r="AL29" s="88">
        <f t="shared" si="3"/>
        <v>13</v>
      </c>
      <c r="AM29" s="88">
        <f t="shared" si="3"/>
        <v>17</v>
      </c>
      <c r="AN29" s="88">
        <f t="shared" si="3"/>
        <v>11</v>
      </c>
      <c r="AO29" s="88">
        <f t="shared" si="3"/>
        <v>15</v>
      </c>
      <c r="AP29" s="88">
        <f t="shared" si="3"/>
        <v>42</v>
      </c>
      <c r="AQ29" s="88">
        <f t="shared" si="3"/>
        <v>58</v>
      </c>
      <c r="AR29" s="88">
        <f>SUM(AR19:AR28)</f>
        <v>36</v>
      </c>
      <c r="AS29" s="66" t="str">
        <f>D18</f>
        <v>Tärkeys</v>
      </c>
      <c r="AT29" s="73"/>
      <c r="AU29" s="24">
        <f>AH4</f>
        <v>11</v>
      </c>
      <c r="AV29" s="51">
        <f>AC19*AH19+AC20*AH20+AC21*AH21+AC22*AH22+AC23*AH23+AC24*AH24+AC25*AH25+AC26*AH26+AC27*AH27+AC28*AH28</f>
        <v>61717</v>
      </c>
      <c r="AW29" s="24">
        <f t="shared" si="0"/>
        <v>9</v>
      </c>
      <c r="AX29" s="37"/>
      <c r="AY29" s="38"/>
      <c r="AZ29" s="38"/>
      <c r="BA29" s="1"/>
    </row>
    <row r="30" spans="1:56" ht="15" customHeight="1">
      <c r="A30" s="1"/>
      <c r="B30" s="42"/>
      <c r="D30" s="1"/>
      <c r="E30" s="115"/>
      <c r="F30" s="115"/>
      <c r="G30" s="115"/>
      <c r="H30" s="115"/>
      <c r="I30" s="115"/>
      <c r="J30" s="115"/>
      <c r="K30" s="115"/>
      <c r="L30" s="90"/>
      <c r="M30" s="111"/>
      <c r="N30" s="1"/>
      <c r="O30" s="1"/>
      <c r="P30" s="80"/>
      <c r="Q30" s="80"/>
      <c r="R30" s="80"/>
      <c r="S30" s="80"/>
      <c r="T30" s="80"/>
      <c r="U30" s="80"/>
      <c r="V30" s="80"/>
      <c r="W30" s="80"/>
      <c r="X30" s="80"/>
      <c r="Y30" s="80"/>
      <c r="Z30" s="91" t="str">
        <f>L28</f>
        <v>Vastuullinen</v>
      </c>
      <c r="AA30" s="110" t="s">
        <v>34</v>
      </c>
      <c r="AB30" s="1"/>
      <c r="AC30" s="1"/>
      <c r="AD30" s="89"/>
      <c r="AE30" s="89"/>
      <c r="AF30" s="89"/>
      <c r="AG30" s="89"/>
      <c r="AH30" s="89"/>
      <c r="AI30" s="89"/>
      <c r="AJ30" s="89"/>
      <c r="AK30" s="89"/>
      <c r="AL30" s="89"/>
      <c r="AM30" s="89"/>
      <c r="AN30" s="89"/>
      <c r="AO30" s="89"/>
      <c r="AP30" s="89"/>
      <c r="AQ30" s="89"/>
      <c r="AR30" s="89"/>
      <c r="AS30" s="67"/>
      <c r="AT30" s="73"/>
      <c r="AU30" s="24">
        <f>AG4</f>
        <v>12</v>
      </c>
      <c r="AV30" s="51">
        <f>AC19*AG19+AC20*AG20+AC21*AG21+AC22*AG22+AC23*AG23+AC24*AG24+AC25*AG25+AC26*AG26+AC27*AG27+AC28*AG28</f>
        <v>73100</v>
      </c>
      <c r="AW30" s="24">
        <f t="shared" si="0"/>
        <v>4</v>
      </c>
      <c r="AX30" s="37"/>
      <c r="AY30" s="38"/>
      <c r="AZ30" s="38"/>
      <c r="BA30" s="1"/>
    </row>
    <row r="31" spans="1:56" ht="15" customHeight="1">
      <c r="A31" s="1"/>
      <c r="B31" s="42" t="s">
        <v>25</v>
      </c>
      <c r="C31" s="1"/>
      <c r="D31" s="1"/>
      <c r="E31" s="115"/>
      <c r="F31" s="115"/>
      <c r="G31" s="115"/>
      <c r="H31" s="115"/>
      <c r="I31" s="115"/>
      <c r="J31" s="115"/>
      <c r="K31" s="115"/>
      <c r="L31" s="90"/>
      <c r="M31" s="111"/>
      <c r="N31" s="1"/>
      <c r="O31" s="1"/>
      <c r="P31" s="81"/>
      <c r="Q31" s="81"/>
      <c r="R31" s="81"/>
      <c r="S31" s="81"/>
      <c r="T31" s="81"/>
      <c r="U31" s="81"/>
      <c r="V31" s="81"/>
      <c r="W31" s="81"/>
      <c r="X31" s="81"/>
      <c r="Y31" s="81"/>
      <c r="Z31" s="89"/>
      <c r="AA31" s="111"/>
      <c r="AB31" s="1"/>
      <c r="AC31" s="1"/>
      <c r="AD31" s="89"/>
      <c r="AE31" s="89"/>
      <c r="AF31" s="89"/>
      <c r="AG31" s="89"/>
      <c r="AH31" s="89"/>
      <c r="AI31" s="89"/>
      <c r="AJ31" s="89"/>
      <c r="AK31" s="89"/>
      <c r="AL31" s="89"/>
      <c r="AM31" s="89"/>
      <c r="AN31" s="89"/>
      <c r="AO31" s="89"/>
      <c r="AP31" s="89"/>
      <c r="AQ31" s="89"/>
      <c r="AR31" s="89"/>
      <c r="AS31" s="67"/>
      <c r="AT31" s="73"/>
      <c r="AU31" s="24">
        <f>AF4</f>
        <v>13</v>
      </c>
      <c r="AV31" s="51">
        <f>AC19*AF19+AC20*AF20+AC21*AF21+AC22*AF22+AC23*AF23+AC24*AF24+AC25*AF25+AC26*AF26+AC27*AF27+AC28*AF28</f>
        <v>67839</v>
      </c>
      <c r="AW31" s="24">
        <f t="shared" si="0"/>
        <v>7</v>
      </c>
      <c r="AX31" s="37"/>
      <c r="AY31" s="38"/>
      <c r="AZ31" s="38"/>
      <c r="BA31" s="1"/>
    </row>
    <row r="32" spans="1:56" ht="15" customHeight="1">
      <c r="A32" s="1"/>
      <c r="B32" s="42"/>
      <c r="C32" s="94"/>
      <c r="D32" s="1"/>
      <c r="E32" s="115"/>
      <c r="F32" s="115"/>
      <c r="G32" s="115"/>
      <c r="H32" s="115"/>
      <c r="I32" s="115"/>
      <c r="J32" s="115"/>
      <c r="K32" s="115"/>
      <c r="L32" s="90"/>
      <c r="M32" s="111"/>
      <c r="N32" s="1"/>
      <c r="O32" s="1"/>
      <c r="P32" s="81"/>
      <c r="Q32" s="81"/>
      <c r="R32" s="81"/>
      <c r="S32" s="81"/>
      <c r="T32" s="81"/>
      <c r="U32" s="81"/>
      <c r="V32" s="81"/>
      <c r="W32" s="81"/>
      <c r="X32" s="81"/>
      <c r="Y32" s="81"/>
      <c r="Z32" s="89"/>
      <c r="AA32" s="111"/>
      <c r="AB32" s="1"/>
      <c r="AC32" s="1"/>
      <c r="AD32" s="89"/>
      <c r="AE32" s="89"/>
      <c r="AF32" s="89"/>
      <c r="AG32" s="89"/>
      <c r="AH32" s="89"/>
      <c r="AI32" s="89"/>
      <c r="AJ32" s="89"/>
      <c r="AK32" s="89"/>
      <c r="AL32" s="89"/>
      <c r="AM32" s="89"/>
      <c r="AN32" s="89"/>
      <c r="AO32" s="89"/>
      <c r="AP32" s="89"/>
      <c r="AQ32" s="89"/>
      <c r="AR32" s="89"/>
      <c r="AS32" s="67"/>
      <c r="AT32" s="73"/>
      <c r="AU32" s="24">
        <f>AE4</f>
        <v>14</v>
      </c>
      <c r="AV32" s="51">
        <f>AC19*AE19+AC20*AE20+AC21*AE21+AC22*AE22+AC23*AE23+AC24*AE24+AC25*AE25+AC26*AE26+AC27*AE27+AC28*AE28</f>
        <v>117059</v>
      </c>
      <c r="AW32" s="24">
        <f t="shared" si="0"/>
        <v>2</v>
      </c>
      <c r="AX32" s="37"/>
      <c r="AY32" s="38"/>
      <c r="AZ32" s="38"/>
      <c r="BA32" s="1"/>
    </row>
    <row r="33" spans="1:53" ht="15" customHeight="1">
      <c r="A33" s="1"/>
      <c r="B33" s="42"/>
      <c r="C33" s="117"/>
      <c r="D33" s="1"/>
      <c r="E33" s="116"/>
      <c r="F33" s="116"/>
      <c r="G33" s="116"/>
      <c r="H33" s="116"/>
      <c r="I33" s="116"/>
      <c r="J33" s="116"/>
      <c r="K33" s="116"/>
      <c r="L33" s="90"/>
      <c r="M33" s="111"/>
      <c r="N33" s="1"/>
      <c r="O33" s="1"/>
      <c r="P33" s="82"/>
      <c r="Q33" s="82"/>
      <c r="R33" s="82"/>
      <c r="S33" s="82"/>
      <c r="T33" s="82"/>
      <c r="U33" s="82"/>
      <c r="V33" s="82"/>
      <c r="W33" s="82"/>
      <c r="X33" s="82"/>
      <c r="Y33" s="82"/>
      <c r="Z33" s="89"/>
      <c r="AA33" s="111"/>
      <c r="AB33" s="1"/>
      <c r="AC33" s="1"/>
      <c r="AD33" s="63"/>
      <c r="AE33" s="63"/>
      <c r="AF33" s="63"/>
      <c r="AG33" s="63"/>
      <c r="AH33" s="63"/>
      <c r="AI33" s="63"/>
      <c r="AJ33" s="63"/>
      <c r="AK33" s="63"/>
      <c r="AL33" s="63"/>
      <c r="AM33" s="63"/>
      <c r="AN33" s="63"/>
      <c r="AO33" s="63"/>
      <c r="AP33" s="63"/>
      <c r="AQ33" s="63"/>
      <c r="AR33" s="63"/>
      <c r="AS33" s="66" t="str">
        <f>L28</f>
        <v>Vastuullinen</v>
      </c>
      <c r="AT33" s="41"/>
      <c r="AU33" s="24">
        <f>AD4</f>
        <v>15</v>
      </c>
      <c r="AV33" s="51">
        <f>AC19*AD19+AC20*AD20+AC21*AD21+AC22*AD22+AC23*AD23+AC24*AD24+AC25*AD25+AC26*AD26+AC27*AD27+AC28*AD28</f>
        <v>95931</v>
      </c>
      <c r="AW33" s="24">
        <f t="shared" si="0"/>
        <v>3</v>
      </c>
      <c r="AX33" s="37"/>
      <c r="AY33" s="38"/>
      <c r="AZ33" s="38"/>
      <c r="BA33" s="1"/>
    </row>
    <row r="34" spans="1:53" ht="25.9" customHeight="1">
      <c r="A34" s="1"/>
      <c r="B34" s="1"/>
      <c r="C34" s="1"/>
      <c r="D34" s="1"/>
      <c r="E34" s="114"/>
      <c r="F34" s="114"/>
      <c r="G34" s="114"/>
      <c r="H34" s="114"/>
      <c r="I34" s="114"/>
      <c r="J34" s="114"/>
      <c r="K34" s="114"/>
      <c r="L34" s="90" t="s">
        <v>7</v>
      </c>
      <c r="M34" s="111"/>
      <c r="N34" s="1"/>
      <c r="O34" s="1"/>
      <c r="P34" s="80"/>
      <c r="Q34" s="80"/>
      <c r="R34" s="80"/>
      <c r="S34" s="80"/>
      <c r="T34" s="80"/>
      <c r="U34" s="80"/>
      <c r="V34" s="80"/>
      <c r="W34" s="80"/>
      <c r="X34" s="80"/>
      <c r="Y34" s="80"/>
      <c r="Z34" s="91" t="str">
        <f>L34</f>
        <v>Mittari</v>
      </c>
      <c r="AA34" s="111"/>
      <c r="AB34" s="1"/>
      <c r="AC34" s="1"/>
      <c r="AD34" s="64"/>
      <c r="AE34" s="64"/>
      <c r="AF34" s="64"/>
      <c r="AG34" s="64"/>
      <c r="AH34" s="64"/>
      <c r="AI34" s="64"/>
      <c r="AJ34" s="64"/>
      <c r="AK34" s="64"/>
      <c r="AL34" s="64"/>
      <c r="AM34" s="64"/>
      <c r="AN34" s="64"/>
      <c r="AO34" s="64"/>
      <c r="AP34" s="64"/>
      <c r="AQ34" s="64"/>
      <c r="AR34" s="64"/>
      <c r="AS34" s="67"/>
      <c r="AT34" s="110" t="s">
        <v>35</v>
      </c>
      <c r="AU34" s="1"/>
      <c r="AV34" s="1"/>
      <c r="AW34" s="1"/>
      <c r="AX34" s="1"/>
      <c r="AY34" s="1"/>
      <c r="AZ34" s="1"/>
      <c r="BA34" s="1"/>
    </row>
    <row r="35" spans="1:53" ht="25.9" customHeight="1">
      <c r="A35" s="1"/>
      <c r="B35" s="1"/>
      <c r="C35" s="1"/>
      <c r="D35" s="1"/>
      <c r="E35" s="115"/>
      <c r="F35" s="115"/>
      <c r="G35" s="115"/>
      <c r="H35" s="115"/>
      <c r="I35" s="115"/>
      <c r="J35" s="115"/>
      <c r="K35" s="115"/>
      <c r="L35" s="67"/>
      <c r="M35" s="111"/>
      <c r="N35" s="1"/>
      <c r="O35" s="1"/>
      <c r="P35" s="81"/>
      <c r="Q35" s="81"/>
      <c r="R35" s="81"/>
      <c r="S35" s="81"/>
      <c r="T35" s="81"/>
      <c r="U35" s="81"/>
      <c r="V35" s="81"/>
      <c r="W35" s="81"/>
      <c r="X35" s="81"/>
      <c r="Y35" s="81"/>
      <c r="Z35" s="67"/>
      <c r="AA35" s="111"/>
      <c r="AB35" s="1"/>
      <c r="AC35" s="1"/>
      <c r="AD35" s="64"/>
      <c r="AE35" s="64"/>
      <c r="AF35" s="64"/>
      <c r="AG35" s="64"/>
      <c r="AH35" s="64"/>
      <c r="AI35" s="64"/>
      <c r="AJ35" s="64"/>
      <c r="AK35" s="64"/>
      <c r="AL35" s="64"/>
      <c r="AM35" s="64"/>
      <c r="AN35" s="64"/>
      <c r="AO35" s="64"/>
      <c r="AP35" s="64"/>
      <c r="AQ35" s="64"/>
      <c r="AR35" s="64"/>
      <c r="AS35" s="67"/>
      <c r="AT35" s="111"/>
      <c r="AU35" s="1"/>
      <c r="AV35" s="1"/>
      <c r="AW35" s="1"/>
      <c r="AX35" s="1"/>
      <c r="AY35" s="1"/>
      <c r="AZ35" s="1"/>
      <c r="BA35" s="1"/>
    </row>
    <row r="36" spans="1:53" ht="25.9" customHeight="1">
      <c r="A36" s="1"/>
      <c r="B36" s="112"/>
      <c r="C36" s="112"/>
      <c r="D36" s="1"/>
      <c r="E36" s="115"/>
      <c r="F36" s="115"/>
      <c r="G36" s="115"/>
      <c r="H36" s="115"/>
      <c r="I36" s="115"/>
      <c r="J36" s="115"/>
      <c r="K36" s="115"/>
      <c r="L36" s="67"/>
      <c r="M36" s="111"/>
      <c r="N36" s="1"/>
      <c r="O36" s="1"/>
      <c r="P36" s="81"/>
      <c r="Q36" s="81"/>
      <c r="R36" s="81"/>
      <c r="S36" s="81"/>
      <c r="T36" s="81"/>
      <c r="U36" s="81"/>
      <c r="V36" s="81"/>
      <c r="W36" s="81"/>
      <c r="X36" s="81"/>
      <c r="Y36" s="81"/>
      <c r="Z36" s="67"/>
      <c r="AA36" s="111"/>
      <c r="AB36" s="1"/>
      <c r="AC36" s="1"/>
      <c r="AD36" s="65"/>
      <c r="AE36" s="65"/>
      <c r="AF36" s="65"/>
      <c r="AG36" s="65"/>
      <c r="AH36" s="65"/>
      <c r="AI36" s="65"/>
      <c r="AJ36" s="65"/>
      <c r="AK36" s="65"/>
      <c r="AL36" s="65"/>
      <c r="AM36" s="65"/>
      <c r="AN36" s="65"/>
      <c r="AO36" s="65"/>
      <c r="AP36" s="65"/>
      <c r="AQ36" s="65"/>
      <c r="AR36" s="65"/>
      <c r="AS36" s="67"/>
      <c r="AT36" s="111"/>
      <c r="AU36" s="1"/>
      <c r="AV36" s="1"/>
      <c r="AW36" s="1"/>
      <c r="AX36" s="1"/>
      <c r="AY36" s="1"/>
      <c r="AZ36" s="1"/>
      <c r="BA36" s="1"/>
    </row>
    <row r="37" spans="1:53" ht="25.5" customHeight="1">
      <c r="A37" s="1"/>
      <c r="B37" s="112"/>
      <c r="C37" s="112"/>
      <c r="D37" s="1"/>
      <c r="E37" s="116"/>
      <c r="F37" s="116"/>
      <c r="G37" s="116"/>
      <c r="H37" s="116"/>
      <c r="I37" s="116"/>
      <c r="J37" s="116"/>
      <c r="K37" s="116"/>
      <c r="L37" s="67"/>
      <c r="M37" s="111"/>
      <c r="N37" s="1"/>
      <c r="O37" s="1"/>
      <c r="P37" s="82"/>
      <c r="Q37" s="82"/>
      <c r="R37" s="82"/>
      <c r="S37" s="82"/>
      <c r="T37" s="82"/>
      <c r="U37" s="82"/>
      <c r="V37" s="82"/>
      <c r="W37" s="82"/>
      <c r="X37" s="82"/>
      <c r="Y37" s="82"/>
      <c r="Z37" s="67"/>
      <c r="AA37" s="111"/>
      <c r="AB37" s="1"/>
      <c r="AC37" s="1"/>
      <c r="AD37" s="63"/>
      <c r="AE37" s="63"/>
      <c r="AF37" s="63"/>
      <c r="AG37" s="63"/>
      <c r="AH37" s="63"/>
      <c r="AI37" s="63"/>
      <c r="AJ37" s="63"/>
      <c r="AK37" s="63"/>
      <c r="AL37" s="63"/>
      <c r="AM37" s="63"/>
      <c r="AN37" s="63"/>
      <c r="AO37" s="63"/>
      <c r="AP37" s="63"/>
      <c r="AQ37" s="63"/>
      <c r="AR37" s="63"/>
      <c r="AS37" s="66" t="str">
        <f>L34</f>
        <v>Mittari</v>
      </c>
      <c r="AT37" s="111"/>
      <c r="AU37" s="1"/>
      <c r="AV37" s="1"/>
      <c r="AW37" s="1"/>
      <c r="AX37" s="1"/>
      <c r="AY37" s="1"/>
      <c r="AZ37" s="1"/>
      <c r="BA37" s="1"/>
    </row>
    <row r="38" spans="1:53" ht="25.5" customHeight="1">
      <c r="A38" s="1"/>
      <c r="B38" s="113"/>
      <c r="C38" s="113"/>
      <c r="D38" s="1"/>
      <c r="E38" s="114"/>
      <c r="F38" s="114"/>
      <c r="G38" s="114"/>
      <c r="H38" s="114"/>
      <c r="I38" s="114"/>
      <c r="J38" s="114"/>
      <c r="K38" s="114"/>
      <c r="L38" s="90" t="s">
        <v>30</v>
      </c>
      <c r="M38" s="111"/>
      <c r="N38" s="1"/>
      <c r="O38" s="1"/>
      <c r="P38" s="80"/>
      <c r="Q38" s="80"/>
      <c r="R38" s="80"/>
      <c r="S38" s="80"/>
      <c r="T38" s="80"/>
      <c r="U38" s="80"/>
      <c r="V38" s="80"/>
      <c r="W38" s="80"/>
      <c r="X38" s="80"/>
      <c r="Y38" s="80"/>
      <c r="Z38" s="91" t="str">
        <f>L38</f>
        <v>Ajankohta</v>
      </c>
      <c r="AA38" s="111"/>
      <c r="AB38" s="1"/>
      <c r="AC38" s="1"/>
      <c r="AD38" s="64"/>
      <c r="AE38" s="64"/>
      <c r="AF38" s="64"/>
      <c r="AG38" s="64"/>
      <c r="AH38" s="64"/>
      <c r="AI38" s="64"/>
      <c r="AJ38" s="64"/>
      <c r="AK38" s="64"/>
      <c r="AL38" s="64"/>
      <c r="AM38" s="64"/>
      <c r="AN38" s="64"/>
      <c r="AO38" s="64"/>
      <c r="AP38" s="64"/>
      <c r="AQ38" s="64"/>
      <c r="AR38" s="64"/>
      <c r="AS38" s="67"/>
      <c r="AT38" s="111"/>
      <c r="AU38" s="1"/>
      <c r="AV38" s="1"/>
      <c r="AW38" s="1"/>
      <c r="AX38" s="1"/>
      <c r="AY38" s="1"/>
      <c r="AZ38" s="1"/>
      <c r="BA38" s="1"/>
    </row>
    <row r="39" spans="1:53" ht="25.5" customHeight="1">
      <c r="A39" s="1"/>
      <c r="B39" s="113"/>
      <c r="C39" s="113"/>
      <c r="D39" s="1"/>
      <c r="E39" s="115"/>
      <c r="F39" s="115"/>
      <c r="G39" s="115"/>
      <c r="H39" s="115"/>
      <c r="I39" s="115"/>
      <c r="J39" s="115"/>
      <c r="K39" s="115"/>
      <c r="L39" s="67"/>
      <c r="M39" s="111"/>
      <c r="N39" s="1"/>
      <c r="O39" s="1"/>
      <c r="P39" s="81"/>
      <c r="Q39" s="81"/>
      <c r="R39" s="81"/>
      <c r="S39" s="81"/>
      <c r="T39" s="81"/>
      <c r="U39" s="81"/>
      <c r="V39" s="81"/>
      <c r="W39" s="81"/>
      <c r="X39" s="81"/>
      <c r="Y39" s="81"/>
      <c r="Z39" s="67"/>
      <c r="AA39" s="111"/>
      <c r="AB39" s="1"/>
      <c r="AC39" s="1"/>
      <c r="AD39" s="64"/>
      <c r="AE39" s="64"/>
      <c r="AF39" s="64"/>
      <c r="AG39" s="64"/>
      <c r="AH39" s="64"/>
      <c r="AI39" s="64"/>
      <c r="AJ39" s="64"/>
      <c r="AK39" s="64"/>
      <c r="AL39" s="64"/>
      <c r="AM39" s="64"/>
      <c r="AN39" s="64"/>
      <c r="AO39" s="64"/>
      <c r="AP39" s="64"/>
      <c r="AQ39" s="64"/>
      <c r="AR39" s="64"/>
      <c r="AS39" s="67"/>
      <c r="AT39" s="111"/>
      <c r="AU39" s="1"/>
      <c r="AV39" s="1"/>
      <c r="AW39" s="1"/>
      <c r="AX39" s="1"/>
      <c r="AY39" s="1"/>
      <c r="AZ39" s="1"/>
      <c r="BA39" s="1"/>
    </row>
    <row r="40" spans="1:53" ht="25.5" customHeight="1">
      <c r="A40" s="1"/>
      <c r="B40" s="1"/>
      <c r="C40" s="1"/>
      <c r="D40" s="1"/>
      <c r="E40" s="115"/>
      <c r="F40" s="115"/>
      <c r="G40" s="115"/>
      <c r="H40" s="115"/>
      <c r="I40" s="115"/>
      <c r="J40" s="115"/>
      <c r="K40" s="115"/>
      <c r="L40" s="67"/>
      <c r="M40" s="111"/>
      <c r="N40" s="1"/>
      <c r="O40" s="1"/>
      <c r="P40" s="81"/>
      <c r="Q40" s="81"/>
      <c r="R40" s="81"/>
      <c r="S40" s="81"/>
      <c r="T40" s="81"/>
      <c r="U40" s="81"/>
      <c r="V40" s="81"/>
      <c r="W40" s="81"/>
      <c r="X40" s="81"/>
      <c r="Y40" s="81"/>
      <c r="Z40" s="67"/>
      <c r="AA40" s="111"/>
      <c r="AB40" s="1"/>
      <c r="AC40" s="1"/>
      <c r="AD40" s="65"/>
      <c r="AE40" s="65"/>
      <c r="AF40" s="65"/>
      <c r="AG40" s="65"/>
      <c r="AH40" s="65"/>
      <c r="AI40" s="65"/>
      <c r="AJ40" s="65"/>
      <c r="AK40" s="65"/>
      <c r="AL40" s="65"/>
      <c r="AM40" s="65"/>
      <c r="AN40" s="65"/>
      <c r="AO40" s="65"/>
      <c r="AP40" s="65"/>
      <c r="AQ40" s="65"/>
      <c r="AR40" s="65"/>
      <c r="AS40" s="67"/>
      <c r="AT40" s="111"/>
      <c r="AU40" s="1"/>
      <c r="AV40" s="1"/>
      <c r="AW40" s="1"/>
      <c r="AX40" s="1"/>
      <c r="AY40" s="1"/>
      <c r="AZ40" s="1"/>
      <c r="BA40" s="1"/>
    </row>
    <row r="41" spans="1:53" ht="31.9" customHeight="1">
      <c r="A41" s="1"/>
      <c r="B41" s="1"/>
      <c r="C41" s="1"/>
      <c r="D41" s="1"/>
      <c r="E41" s="116"/>
      <c r="F41" s="116"/>
      <c r="G41" s="116"/>
      <c r="H41" s="116"/>
      <c r="I41" s="116"/>
      <c r="J41" s="116"/>
      <c r="K41" s="116"/>
      <c r="L41" s="67"/>
      <c r="M41" s="111"/>
      <c r="N41" s="1"/>
      <c r="O41" s="1"/>
      <c r="P41" s="82"/>
      <c r="Q41" s="82"/>
      <c r="R41" s="82"/>
      <c r="S41" s="82"/>
      <c r="T41" s="82"/>
      <c r="U41" s="82"/>
      <c r="V41" s="82"/>
      <c r="W41" s="82"/>
      <c r="X41" s="82"/>
      <c r="Y41" s="82"/>
      <c r="Z41" s="67"/>
      <c r="AA41" s="111"/>
      <c r="AB41" s="1"/>
      <c r="AC41" s="1"/>
      <c r="AD41" s="63"/>
      <c r="AE41" s="63"/>
      <c r="AF41" s="63"/>
      <c r="AG41" s="63"/>
      <c r="AH41" s="63"/>
      <c r="AI41" s="63"/>
      <c r="AJ41" s="63"/>
      <c r="AK41" s="63"/>
      <c r="AL41" s="63"/>
      <c r="AM41" s="63"/>
      <c r="AN41" s="63"/>
      <c r="AO41" s="63"/>
      <c r="AP41" s="63"/>
      <c r="AQ41" s="63"/>
      <c r="AR41" s="63"/>
      <c r="AS41" s="66" t="str">
        <f>L38</f>
        <v>Ajankohta</v>
      </c>
      <c r="AT41" s="111"/>
      <c r="AU41" s="1"/>
      <c r="AV41" s="1"/>
      <c r="AW41" s="1"/>
      <c r="AX41" s="1"/>
      <c r="AY41" s="1"/>
      <c r="AZ41" s="1"/>
      <c r="BA41" s="1"/>
    </row>
    <row r="42" spans="1:53" ht="31.9"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64"/>
      <c r="AE42" s="64"/>
      <c r="AF42" s="64"/>
      <c r="AG42" s="64"/>
      <c r="AH42" s="64"/>
      <c r="AI42" s="64"/>
      <c r="AJ42" s="64"/>
      <c r="AK42" s="64"/>
      <c r="AL42" s="64"/>
      <c r="AM42" s="64"/>
      <c r="AN42" s="64"/>
      <c r="AO42" s="64"/>
      <c r="AP42" s="64"/>
      <c r="AQ42" s="64"/>
      <c r="AR42" s="64"/>
      <c r="AS42" s="67"/>
      <c r="AT42" s="111"/>
      <c r="AU42" s="1"/>
      <c r="AV42" s="1"/>
      <c r="AW42" s="1"/>
      <c r="AX42" s="1"/>
      <c r="AY42" s="1"/>
      <c r="AZ42" s="1"/>
      <c r="BA42" s="1"/>
    </row>
    <row r="43" spans="1:53" ht="31.9" customHeight="1">
      <c r="A43" s="1"/>
      <c r="B43" s="50" t="s">
        <v>31</v>
      </c>
      <c r="C43" s="43"/>
      <c r="D43" s="1"/>
      <c r="E43" s="1"/>
      <c r="F43" s="1"/>
      <c r="G43" s="1"/>
      <c r="H43" s="1"/>
      <c r="I43" s="1"/>
      <c r="J43" s="1"/>
      <c r="K43" s="1"/>
      <c r="L43" s="1"/>
      <c r="M43" s="1"/>
      <c r="N43" s="1"/>
      <c r="O43" s="1"/>
      <c r="P43" s="1"/>
      <c r="Q43" s="1"/>
      <c r="R43" s="1"/>
      <c r="S43" s="1"/>
      <c r="T43" s="1"/>
      <c r="U43" s="1"/>
      <c r="V43" s="1"/>
      <c r="W43" s="1"/>
      <c r="X43" s="1"/>
      <c r="Y43" s="1"/>
      <c r="Z43" s="1"/>
      <c r="AA43" s="1"/>
      <c r="AB43" s="1"/>
      <c r="AC43" s="1"/>
      <c r="AD43" s="64"/>
      <c r="AE43" s="64"/>
      <c r="AF43" s="64"/>
      <c r="AG43" s="64"/>
      <c r="AH43" s="64"/>
      <c r="AI43" s="64"/>
      <c r="AJ43" s="64"/>
      <c r="AK43" s="64"/>
      <c r="AL43" s="64"/>
      <c r="AM43" s="64"/>
      <c r="AN43" s="64"/>
      <c r="AO43" s="64"/>
      <c r="AP43" s="64"/>
      <c r="AQ43" s="64"/>
      <c r="AR43" s="64"/>
      <c r="AS43" s="67"/>
      <c r="AT43" s="111"/>
      <c r="AU43" s="1"/>
      <c r="AV43" s="1"/>
      <c r="AW43" s="1"/>
      <c r="AX43" s="1"/>
      <c r="AY43" s="1"/>
      <c r="AZ43" s="1"/>
      <c r="BA43" s="1"/>
    </row>
    <row r="44" spans="1:53" ht="31.9" customHeight="1">
      <c r="A44" s="1"/>
      <c r="B44" s="44"/>
      <c r="C44" s="45"/>
      <c r="D44" s="1"/>
      <c r="E44" s="1"/>
      <c r="F44" s="1"/>
      <c r="G44" s="1"/>
      <c r="H44" s="1"/>
      <c r="I44" s="1"/>
      <c r="J44" s="1"/>
      <c r="K44" s="1"/>
      <c r="L44" s="1"/>
      <c r="M44" s="1"/>
      <c r="N44" s="1"/>
      <c r="O44" s="1"/>
      <c r="P44" s="1"/>
      <c r="Q44" s="1"/>
      <c r="R44" s="1"/>
      <c r="S44" s="1"/>
      <c r="T44" s="1"/>
      <c r="U44" s="1"/>
      <c r="V44" s="1"/>
      <c r="W44" s="1"/>
      <c r="X44" s="1"/>
      <c r="Y44" s="1"/>
      <c r="Z44" s="1"/>
      <c r="AA44" s="1"/>
      <c r="AB44" s="1"/>
      <c r="AC44" s="1"/>
      <c r="AD44" s="65"/>
      <c r="AE44" s="65"/>
      <c r="AF44" s="65"/>
      <c r="AG44" s="65"/>
      <c r="AH44" s="65"/>
      <c r="AI44" s="65"/>
      <c r="AJ44" s="65"/>
      <c r="AK44" s="65"/>
      <c r="AL44" s="65"/>
      <c r="AM44" s="65"/>
      <c r="AN44" s="65"/>
      <c r="AO44" s="65"/>
      <c r="AP44" s="65"/>
      <c r="AQ44" s="65"/>
      <c r="AR44" s="65"/>
      <c r="AS44" s="67"/>
      <c r="AT44" s="111"/>
      <c r="AU44" s="1"/>
      <c r="AV44" s="1"/>
      <c r="AW44" s="1"/>
      <c r="AX44" s="1"/>
      <c r="AY44" s="1"/>
      <c r="AZ44" s="1"/>
      <c r="BA44" s="1"/>
    </row>
    <row r="45" spans="1:53" ht="13.9" customHeight="1">
      <c r="A45" s="1"/>
      <c r="B45" s="44"/>
      <c r="C45" s="45" t="s">
        <v>27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c r="A46" s="1"/>
      <c r="B46" s="46"/>
      <c r="C46" s="47">
        <v>1</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c r="A47" s="1"/>
      <c r="B47" s="46"/>
      <c r="C47" s="47">
        <v>2</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c r="A48" s="1"/>
      <c r="B48" s="46"/>
      <c r="C48" s="47">
        <v>3</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c r="A49" s="1"/>
      <c r="B49" s="46"/>
      <c r="C49" s="47">
        <v>5</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c r="A50" s="1"/>
      <c r="B50" s="46"/>
      <c r="C50" s="47">
        <v>8</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c r="A51" s="1"/>
      <c r="B51" s="46"/>
      <c r="C51" s="47">
        <v>13</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c r="A52" s="1"/>
      <c r="B52" s="46"/>
      <c r="C52" s="45"/>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c r="A53" s="1"/>
      <c r="B53" s="44"/>
      <c r="C53" s="45" t="s">
        <v>28</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c r="A54" s="1"/>
      <c r="B54" s="46"/>
      <c r="C54" s="47">
        <v>0</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c r="A55" s="1"/>
      <c r="B55" s="46"/>
      <c r="C55" s="47">
        <v>2</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c r="A56" s="1"/>
      <c r="B56" s="46"/>
      <c r="C56" s="47">
        <v>5</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c r="A57" s="1"/>
      <c r="B57" s="46"/>
      <c r="C57" s="47">
        <v>9</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c r="A58" s="1"/>
      <c r="B58" s="48"/>
      <c r="C58" s="49"/>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sheetData>
  <mergeCells count="190">
    <mergeCell ref="AT34:AT44"/>
    <mergeCell ref="AX17:AZ17"/>
    <mergeCell ref="Y26:Y29"/>
    <mergeCell ref="P26:P29"/>
    <mergeCell ref="Q26:Q29"/>
    <mergeCell ref="R26:R29"/>
    <mergeCell ref="S26:S29"/>
    <mergeCell ref="T26:T29"/>
    <mergeCell ref="U26:U29"/>
    <mergeCell ref="V26:V29"/>
    <mergeCell ref="W26:W29"/>
    <mergeCell ref="X26:X29"/>
    <mergeCell ref="AG29:AG32"/>
    <mergeCell ref="AH29:AH32"/>
    <mergeCell ref="AI29:AI32"/>
    <mergeCell ref="AJ29:AJ32"/>
    <mergeCell ref="AK29:AK32"/>
    <mergeCell ref="AL29:AL32"/>
    <mergeCell ref="Z26:Z29"/>
    <mergeCell ref="AR33:AR36"/>
    <mergeCell ref="AM29:AM32"/>
    <mergeCell ref="AN29:AN32"/>
    <mergeCell ref="AO29:AO32"/>
    <mergeCell ref="AP29:AP32"/>
    <mergeCell ref="B19:B23"/>
    <mergeCell ref="E24:E27"/>
    <mergeCell ref="F24:F27"/>
    <mergeCell ref="G24:G27"/>
    <mergeCell ref="H24:H27"/>
    <mergeCell ref="I24:I27"/>
    <mergeCell ref="J24:J27"/>
    <mergeCell ref="K24:K27"/>
    <mergeCell ref="L24:L27"/>
    <mergeCell ref="B36:C39"/>
    <mergeCell ref="E28:E33"/>
    <mergeCell ref="F28:F33"/>
    <mergeCell ref="G28:G33"/>
    <mergeCell ref="H28:H33"/>
    <mergeCell ref="I28:I33"/>
    <mergeCell ref="J28:J33"/>
    <mergeCell ref="K28:K33"/>
    <mergeCell ref="L28:L33"/>
    <mergeCell ref="C32:C33"/>
    <mergeCell ref="E38:E41"/>
    <mergeCell ref="F38:F41"/>
    <mergeCell ref="G38:G41"/>
    <mergeCell ref="H38:H41"/>
    <mergeCell ref="I38:I41"/>
    <mergeCell ref="J38:J41"/>
    <mergeCell ref="K38:K41"/>
    <mergeCell ref="E34:E37"/>
    <mergeCell ref="F34:F37"/>
    <mergeCell ref="G34:G37"/>
    <mergeCell ref="H34:H37"/>
    <mergeCell ref="I34:I37"/>
    <mergeCell ref="J34:J37"/>
    <mergeCell ref="K34:K37"/>
    <mergeCell ref="AQ29:AQ32"/>
    <mergeCell ref="AR29:AR32"/>
    <mergeCell ref="AS29:AS32"/>
    <mergeCell ref="P30:P33"/>
    <mergeCell ref="Q30:Q33"/>
    <mergeCell ref="R30:R33"/>
    <mergeCell ref="S30:S33"/>
    <mergeCell ref="T30:T33"/>
    <mergeCell ref="U30:U33"/>
    <mergeCell ref="V30:V33"/>
    <mergeCell ref="W30:W33"/>
    <mergeCell ref="X30:X33"/>
    <mergeCell ref="Y30:Y33"/>
    <mergeCell ref="Z30:Z33"/>
    <mergeCell ref="AD33:AD36"/>
    <mergeCell ref="AE33:AE36"/>
    <mergeCell ref="AF33:AF36"/>
    <mergeCell ref="AG33:AG36"/>
    <mergeCell ref="AH33:AH36"/>
    <mergeCell ref="AS33:AS36"/>
    <mergeCell ref="X34:X37"/>
    <mergeCell ref="Y34:Y37"/>
    <mergeCell ref="AM33:AM36"/>
    <mergeCell ref="AN33:AN36"/>
    <mergeCell ref="AP33:AP36"/>
    <mergeCell ref="AQ33:AQ36"/>
    <mergeCell ref="AI33:AI36"/>
    <mergeCell ref="AM37:AM40"/>
    <mergeCell ref="AN37:AN40"/>
    <mergeCell ref="AO37:AO40"/>
    <mergeCell ref="AP37:AP40"/>
    <mergeCell ref="AI37:AI40"/>
    <mergeCell ref="AJ37:AJ40"/>
    <mergeCell ref="AK37:AK40"/>
    <mergeCell ref="AL37:AL40"/>
    <mergeCell ref="AQ37:AQ40"/>
    <mergeCell ref="AE41:AE44"/>
    <mergeCell ref="L34:L37"/>
    <mergeCell ref="P34:P37"/>
    <mergeCell ref="Q34:Q37"/>
    <mergeCell ref="R34:R37"/>
    <mergeCell ref="S34:S37"/>
    <mergeCell ref="T34:T37"/>
    <mergeCell ref="U34:U37"/>
    <mergeCell ref="V34:V37"/>
    <mergeCell ref="W34:W37"/>
    <mergeCell ref="M28:M41"/>
    <mergeCell ref="AA30:AA41"/>
    <mergeCell ref="AR37:AR40"/>
    <mergeCell ref="AS37:AS40"/>
    <mergeCell ref="AH37:AH40"/>
    <mergeCell ref="AS3:AS17"/>
    <mergeCell ref="AR4:AR17"/>
    <mergeCell ref="AD4:AD17"/>
    <mergeCell ref="AE4:AE17"/>
    <mergeCell ref="AF4:AF17"/>
    <mergeCell ref="AG4:AG17"/>
    <mergeCell ref="AH4:AH17"/>
    <mergeCell ref="AI4:AI17"/>
    <mergeCell ref="AJ4:AJ17"/>
    <mergeCell ref="AK4:AK17"/>
    <mergeCell ref="AL4:AL17"/>
    <mergeCell ref="AM4:AM17"/>
    <mergeCell ref="AN4:AN17"/>
    <mergeCell ref="AO4:AO17"/>
    <mergeCell ref="AP4:AP17"/>
    <mergeCell ref="AQ4:AQ17"/>
    <mergeCell ref="AG37:AG40"/>
    <mergeCell ref="AJ33:AJ36"/>
    <mergeCell ref="AK33:AK36"/>
    <mergeCell ref="AL33:AL36"/>
    <mergeCell ref="AO33:AO36"/>
    <mergeCell ref="B4:C16"/>
    <mergeCell ref="Z3:Z17"/>
    <mergeCell ref="Y4:Y17"/>
    <mergeCell ref="P4:P17"/>
    <mergeCell ref="Q4:Q17"/>
    <mergeCell ref="R4:R17"/>
    <mergeCell ref="S4:S17"/>
    <mergeCell ref="T4:T17"/>
    <mergeCell ref="U4:U17"/>
    <mergeCell ref="V4:V17"/>
    <mergeCell ref="W4:W17"/>
    <mergeCell ref="X4:X17"/>
    <mergeCell ref="B3:C3"/>
    <mergeCell ref="AF41:AF44"/>
    <mergeCell ref="L3:L17"/>
    <mergeCell ref="K4:K17"/>
    <mergeCell ref="E4:E17"/>
    <mergeCell ref="F4:F17"/>
    <mergeCell ref="G4:G17"/>
    <mergeCell ref="H4:H17"/>
    <mergeCell ref="I4:I17"/>
    <mergeCell ref="J4:J17"/>
    <mergeCell ref="AD37:AD40"/>
    <mergeCell ref="AE37:AE40"/>
    <mergeCell ref="AF37:AF40"/>
    <mergeCell ref="AD29:AD32"/>
    <mergeCell ref="AE29:AE32"/>
    <mergeCell ref="AF29:AF32"/>
    <mergeCell ref="L38:L41"/>
    <mergeCell ref="P38:P41"/>
    <mergeCell ref="Q38:Q41"/>
    <mergeCell ref="R38:R41"/>
    <mergeCell ref="S38:S41"/>
    <mergeCell ref="T38:T41"/>
    <mergeCell ref="Z34:Z37"/>
    <mergeCell ref="Z38:Z41"/>
    <mergeCell ref="AD41:AD44"/>
    <mergeCell ref="AP41:AP44"/>
    <mergeCell ref="AQ41:AQ44"/>
    <mergeCell ref="AR41:AR44"/>
    <mergeCell ref="AS41:AS44"/>
    <mergeCell ref="AA19:AA27"/>
    <mergeCell ref="M19:M24"/>
    <mergeCell ref="AT19:AT32"/>
    <mergeCell ref="F3:K3"/>
    <mergeCell ref="Q3:Y3"/>
    <mergeCell ref="AE3:AR3"/>
    <mergeCell ref="AG41:AG44"/>
    <mergeCell ref="AH41:AH44"/>
    <mergeCell ref="AI41:AI44"/>
    <mergeCell ref="AJ41:AJ44"/>
    <mergeCell ref="AK41:AK44"/>
    <mergeCell ref="AL41:AL44"/>
    <mergeCell ref="AM41:AM44"/>
    <mergeCell ref="AN41:AN44"/>
    <mergeCell ref="AO41:AO44"/>
    <mergeCell ref="U38:U41"/>
    <mergeCell ref="V38:V41"/>
    <mergeCell ref="W38:W41"/>
    <mergeCell ref="X38:X41"/>
    <mergeCell ref="Y38:Y41"/>
  </mergeCells>
  <conditionalFormatting sqref="AV19:AV33">
    <cfRule type="colorScale" priority="3">
      <colorScale>
        <cfvo type="min"/>
        <cfvo type="percentile" val="50"/>
        <cfvo type="max"/>
        <color rgb="FFF8696B"/>
        <color rgb="FFFFEB84"/>
        <color rgb="FF63BE7B"/>
      </colorScale>
    </cfRule>
  </conditionalFormatting>
  <conditionalFormatting sqref="AC19:AC28">
    <cfRule type="colorScale" priority="2">
      <colorScale>
        <cfvo type="min"/>
        <cfvo type="percentile" val="50"/>
        <cfvo type="max"/>
        <color rgb="FFF8696B"/>
        <color rgb="FFFFEB84"/>
        <color rgb="FF63BE7B"/>
      </colorScale>
    </cfRule>
  </conditionalFormatting>
  <conditionalFormatting sqref="O19:O2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D19:D23" xr:uid="{00000000-0002-0000-0000-000000000000}">
      <formula1>$C$46:$C$51</formula1>
    </dataValidation>
    <dataValidation type="list" allowBlank="1" showInputMessage="1" showErrorMessage="1" sqref="E19:K23 AD19:AR28 P19:Y25" xr:uid="{00000000-0002-0000-0000-000001000000}">
      <formula1>$C$54:$C$57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Hoshin Kanri POHJA ohje</vt:lpstr>
      <vt:lpstr>Hoshin Kanri -esimerkki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Miika Kuha</dc:creator>
  <cp:lastModifiedBy>Foundation_Katja</cp:lastModifiedBy>
  <dcterms:created xsi:type="dcterms:W3CDTF">2016-08-17T05:35:58Z</dcterms:created>
  <dcterms:modified xsi:type="dcterms:W3CDTF">2020-05-28T13:28:11Z</dcterms:modified>
</cp:coreProperties>
</file>